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44" windowHeight="922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270" i="1"/>
  <c r="G1269"/>
  <c r="G1236"/>
  <c r="G1237" s="1"/>
  <c r="G1203"/>
  <c r="G1204" s="1"/>
  <c r="G1172"/>
  <c r="G1170"/>
  <c r="G1138"/>
  <c r="G1137"/>
  <c r="G1108"/>
  <c r="G1104"/>
  <c r="G1071"/>
  <c r="G1072" s="1"/>
  <c r="G1038"/>
  <c r="G1039" s="1"/>
  <c r="G1005"/>
  <c r="G1006" s="1"/>
  <c r="G974"/>
  <c r="G972"/>
  <c r="G940"/>
  <c r="G939"/>
  <c r="G908"/>
  <c r="G906"/>
  <c r="G312"/>
  <c r="G345"/>
  <c r="G378"/>
  <c r="G411"/>
  <c r="G444"/>
  <c r="G477"/>
  <c r="G510"/>
  <c r="G543"/>
  <c r="G576"/>
  <c r="G609"/>
  <c r="G873"/>
  <c r="G875" s="1"/>
  <c r="G842"/>
  <c r="G840"/>
  <c r="G808"/>
  <c r="G807"/>
  <c r="G776"/>
  <c r="G774"/>
  <c r="G742"/>
  <c r="G741"/>
  <c r="G708"/>
  <c r="G709" s="1"/>
  <c r="G642"/>
  <c r="G675"/>
  <c r="G676" s="1"/>
  <c r="G645"/>
  <c r="G610"/>
  <c r="G577"/>
  <c r="G545"/>
  <c r="G511"/>
  <c r="G479"/>
  <c r="G417"/>
  <c r="G347"/>
  <c r="G252"/>
  <c r="G445"/>
  <c r="G379"/>
  <c r="G313"/>
  <c r="G280"/>
  <c r="G214"/>
  <c r="G181"/>
  <c r="G148"/>
  <c r="G115"/>
  <c r="G81"/>
  <c r="G82" s="1"/>
  <c r="D39"/>
  <c r="G39" s="1"/>
  <c r="D38"/>
  <c r="G38" s="1"/>
  <c r="D37"/>
  <c r="G37" s="1"/>
  <c r="D36"/>
  <c r="G36" s="1"/>
  <c r="D35"/>
  <c r="G35" s="1"/>
  <c r="D34"/>
  <c r="G34"/>
  <c r="D33"/>
  <c r="G33"/>
  <c r="D32"/>
  <c r="G32" s="1"/>
  <c r="D31"/>
  <c r="G31" s="1"/>
  <c r="D30"/>
  <c r="G30" s="1"/>
  <c r="D29"/>
  <c r="G29" s="1"/>
  <c r="D28"/>
  <c r="G28" s="1"/>
  <c r="D27"/>
  <c r="G27" s="1"/>
  <c r="D26"/>
  <c r="G26" s="1"/>
  <c r="D25"/>
  <c r="G25" s="1"/>
  <c r="D15"/>
  <c r="G15" s="1"/>
  <c r="D16"/>
  <c r="G16" s="1"/>
  <c r="D17"/>
  <c r="G17" s="1"/>
  <c r="D18"/>
  <c r="G18" s="1"/>
  <c r="D19"/>
  <c r="G19" s="1"/>
  <c r="D20"/>
  <c r="G20" s="1"/>
  <c r="D21"/>
  <c r="G21" s="1"/>
  <c r="D22"/>
  <c r="G22" s="1"/>
  <c r="D23"/>
  <c r="G23" s="1"/>
  <c r="D24"/>
  <c r="G24" s="1"/>
  <c r="D5"/>
  <c r="G5" s="1"/>
  <c r="D6"/>
  <c r="G6" s="1"/>
  <c r="D7"/>
  <c r="G7" s="1"/>
  <c r="D8"/>
  <c r="G8" s="1"/>
  <c r="D9"/>
  <c r="G9" s="1"/>
  <c r="D10"/>
  <c r="G10" s="1"/>
  <c r="D11"/>
  <c r="G11" s="1"/>
  <c r="D12"/>
  <c r="G12" s="1"/>
  <c r="D13"/>
  <c r="G13" s="1"/>
  <c r="D14"/>
  <c r="G14" s="1"/>
  <c r="D4"/>
  <c r="G4" s="1"/>
  <c r="D3"/>
  <c r="D44" l="1"/>
  <c r="G3"/>
  <c r="D42" s="1"/>
  <c r="D46" s="1"/>
</calcChain>
</file>

<file path=xl/sharedStrings.xml><?xml version="1.0" encoding="utf-8"?>
<sst xmlns="http://schemas.openxmlformats.org/spreadsheetml/2006/main" count="922" uniqueCount="229">
  <si>
    <t>PAYROLL FOR MAY 2020</t>
  </si>
  <si>
    <t>NAME</t>
  </si>
  <si>
    <t>ID</t>
  </si>
  <si>
    <t>AMOUNT</t>
  </si>
  <si>
    <t>SEA(10%)</t>
  </si>
  <si>
    <t>BONUS</t>
  </si>
  <si>
    <t>DEDUCTIONS</t>
  </si>
  <si>
    <t>TOTAL PAYOUT</t>
  </si>
  <si>
    <t>TGR49</t>
  </si>
  <si>
    <t>EBUKA STANLEY OKORO</t>
  </si>
  <si>
    <t>T7G27</t>
  </si>
  <si>
    <t>CHIZOBA SYLVIA EZEIGWE</t>
  </si>
  <si>
    <t>ULOMA REGINA NNAEMEKA</t>
  </si>
  <si>
    <t>T3G54</t>
  </si>
  <si>
    <t>VIVIAN EZINNE OBIOMA</t>
  </si>
  <si>
    <t>T7G9R</t>
  </si>
  <si>
    <t>OGE CHINAGOROM</t>
  </si>
  <si>
    <t>TG42R</t>
  </si>
  <si>
    <t>STEPHANIE O. UGBOMA</t>
  </si>
  <si>
    <t>T8G0R</t>
  </si>
  <si>
    <t>IFEOMA SUNDAY</t>
  </si>
  <si>
    <t>T1G0R2</t>
  </si>
  <si>
    <t>CONFIDENCE ABEL EKERETTE</t>
  </si>
  <si>
    <t>TG16750</t>
  </si>
  <si>
    <t>FAITH M. ODIARI</t>
  </si>
  <si>
    <t>T1G1R2</t>
  </si>
  <si>
    <t>JOY IFEOMA CHUKWU</t>
  </si>
  <si>
    <t>T4G0R</t>
  </si>
  <si>
    <t>OWOH EMMANUEL MMESOMA</t>
  </si>
  <si>
    <t>T1G1R3</t>
  </si>
  <si>
    <t>KELLY PATIENCE OSOWA</t>
  </si>
  <si>
    <t>T8G9R</t>
  </si>
  <si>
    <t>ANITA CHIDIMMA ORDU</t>
  </si>
  <si>
    <t>T1G1R7</t>
  </si>
  <si>
    <t>NGOZI OBIAGERI NWAORAH</t>
  </si>
  <si>
    <t>OKON LUKE ODEMENE</t>
  </si>
  <si>
    <t>T1G1R8</t>
  </si>
  <si>
    <t>OBINNA KINGSLEY OFFIA</t>
  </si>
  <si>
    <t>T1G1R0</t>
  </si>
  <si>
    <t>OKOYE IFEANYICHUKWU V.</t>
  </si>
  <si>
    <t>T1G1R9</t>
  </si>
  <si>
    <t>ONEZE SANDRA CHIAMAKA</t>
  </si>
  <si>
    <t>T1G2R6</t>
  </si>
  <si>
    <t>MBAH MIRACLE OLUEBUBE</t>
  </si>
  <si>
    <t>T1G3R1</t>
  </si>
  <si>
    <t>JUDE IBEKE</t>
  </si>
  <si>
    <t>T1G3R2</t>
  </si>
  <si>
    <t>GODWIN PRECIOUS CHINAZA</t>
  </si>
  <si>
    <t>T1G4R2</t>
  </si>
  <si>
    <t>GODWIN EKIMO UWENOMA</t>
  </si>
  <si>
    <t>T1G4R1</t>
  </si>
  <si>
    <t>AKUBUEZE U. EMMANUELLA</t>
  </si>
  <si>
    <t>T1G4R0</t>
  </si>
  <si>
    <t>OGBEMUDIARE BLESSING</t>
  </si>
  <si>
    <t>ONUNKWO AMARACHI GRACE</t>
  </si>
  <si>
    <t>T1G4R3</t>
  </si>
  <si>
    <t>UDEKWE CHINECHEREM</t>
  </si>
  <si>
    <t>T1G4R5</t>
  </si>
  <si>
    <t>ANYAEGBUNEM CHRISTIANA M.</t>
  </si>
  <si>
    <t>T1G4R7</t>
  </si>
  <si>
    <t>VERONICA AKUDO ANYANWU</t>
  </si>
  <si>
    <t>T1G4R9</t>
  </si>
  <si>
    <t>CHIDIEBERE FAITH O.</t>
  </si>
  <si>
    <t>T1G5R0</t>
  </si>
  <si>
    <t>NWACHUKWU CHIDIEBERE N.</t>
  </si>
  <si>
    <t>T1G5R1</t>
  </si>
  <si>
    <t>NWANGUMA BLESSING E.</t>
  </si>
  <si>
    <t>T1G5R2</t>
  </si>
  <si>
    <t>CHIDOKWE CHINASA P.</t>
  </si>
  <si>
    <t>T1G5R6</t>
  </si>
  <si>
    <t>CHUKWU EBUBE E.</t>
  </si>
  <si>
    <t>T1G5R5</t>
  </si>
  <si>
    <t>EZEKIEL IFEOMA GOODNESS</t>
  </si>
  <si>
    <t>T1G5R4</t>
  </si>
  <si>
    <t>ANI LILIAN C.</t>
  </si>
  <si>
    <t>T1G5R7</t>
  </si>
  <si>
    <t>OKAFOR CYNTHIA CHINENYE</t>
  </si>
  <si>
    <t>T1G5R8</t>
  </si>
  <si>
    <t>AKPA MOSES</t>
  </si>
  <si>
    <t>T1G5R9</t>
  </si>
  <si>
    <t>TOTAL PAYOUT:</t>
  </si>
  <si>
    <t>TOTAL S.E.A:</t>
  </si>
  <si>
    <t>GRAND TOTAL</t>
  </si>
  <si>
    <t>PAYSLIP FOR MAY 2020</t>
  </si>
  <si>
    <r>
      <t xml:space="preserve">FULL NAME: </t>
    </r>
    <r>
      <rPr>
        <b/>
        <sz val="11"/>
        <color theme="1"/>
        <rFont val="Calibri"/>
        <family val="2"/>
        <scheme val="minor"/>
      </rPr>
      <t>CHIZOBA SYLVIA EZEIGWE</t>
    </r>
  </si>
  <si>
    <r>
      <t xml:space="preserve">REGISTRATION NO: </t>
    </r>
    <r>
      <rPr>
        <b/>
        <sz val="11"/>
        <color theme="1"/>
        <rFont val="Calibri"/>
        <family val="2"/>
        <scheme val="minor"/>
      </rPr>
      <t>2w2pHZ</t>
    </r>
  </si>
  <si>
    <r>
      <t xml:space="preserve">ID CARD NO: </t>
    </r>
    <r>
      <rPr>
        <b/>
        <sz val="11"/>
        <color theme="1"/>
        <rFont val="Calibri"/>
        <family val="2"/>
        <scheme val="minor"/>
      </rPr>
      <t>TGR49</t>
    </r>
  </si>
  <si>
    <r>
      <t xml:space="preserve">TITLE: </t>
    </r>
    <r>
      <rPr>
        <b/>
        <sz val="11"/>
        <color theme="1"/>
        <rFont val="Calibri"/>
        <family val="2"/>
        <scheme val="minor"/>
      </rPr>
      <t>GENERAL MANAGER</t>
    </r>
  </si>
  <si>
    <t>SALARY CLASS</t>
  </si>
  <si>
    <t>1. BASIC SALARY</t>
  </si>
  <si>
    <t>2. TRANSPORT ALLOWANCE</t>
  </si>
  <si>
    <t>3. HOUSING ALLOWANCE</t>
  </si>
  <si>
    <t>4. MEDICAL ALLOWANCE</t>
  </si>
  <si>
    <t>7. S.E.A (10%)</t>
  </si>
  <si>
    <t>TOTAL PAYOUT PACKAGE:</t>
  </si>
  <si>
    <t>DATE: ……………………………………………………………..</t>
  </si>
  <si>
    <t>DATE: …………………………………………………..</t>
  </si>
  <si>
    <t>RECEIVER: ……………………………………………….</t>
  </si>
  <si>
    <t>ACCOUNTANT: ……………………………………………….</t>
  </si>
  <si>
    <t>SIGN:………………………………………………………………..</t>
  </si>
  <si>
    <t>SIGN: ……………………………………………………….</t>
  </si>
  <si>
    <t>DATE: ………………………………………………………</t>
  </si>
  <si>
    <t>MD: ………………………………………………………</t>
  </si>
  <si>
    <t>SIGN:……………………………………………………..</t>
  </si>
  <si>
    <r>
      <t xml:space="preserve">REGISTRATION NO: </t>
    </r>
    <r>
      <rPr>
        <b/>
        <sz val="11"/>
        <color theme="1"/>
        <rFont val="Calibri"/>
        <family val="2"/>
        <scheme val="minor"/>
      </rPr>
      <t>5o5p2N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</si>
  <si>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EBUKA STANLEY OKORO</t>
    </r>
  </si>
  <si>
    <r>
      <t xml:space="preserve">ID CARD NO: </t>
    </r>
    <r>
      <rPr>
        <b/>
        <sz val="11"/>
        <color theme="1"/>
        <rFont val="Calibri"/>
        <family val="2"/>
        <scheme val="minor"/>
      </rPr>
      <t>T7G2R</t>
    </r>
  </si>
  <si>
    <r>
      <t xml:space="preserve">TITLE: </t>
    </r>
    <r>
      <rPr>
        <b/>
        <sz val="11"/>
        <color theme="1"/>
        <rFont val="Calibri"/>
        <family val="2"/>
        <scheme val="minor"/>
      </rPr>
      <t>MANAGER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</si>
  <si>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ULOMA REGINA NNAEMEKA</t>
    </r>
  </si>
  <si>
    <r>
      <t xml:space="preserve">REGISTRATION NO: </t>
    </r>
    <r>
      <rPr>
        <b/>
        <sz val="11"/>
        <color theme="1"/>
        <rFont val="Calibri"/>
        <family val="2"/>
        <scheme val="minor"/>
      </rPr>
      <t>3r3reB</t>
    </r>
  </si>
  <si>
    <r>
      <t xml:space="preserve">ID CARD NO: </t>
    </r>
    <r>
      <rPr>
        <b/>
        <sz val="11"/>
        <color theme="1"/>
        <rFont val="Calibri"/>
        <family val="2"/>
        <scheme val="minor"/>
      </rPr>
      <t>T3G54</t>
    </r>
  </si>
  <si>
    <r>
      <t xml:space="preserve">TITLE: </t>
    </r>
    <r>
      <rPr>
        <b/>
        <sz val="11"/>
        <color theme="1"/>
        <rFont val="Calibri"/>
        <family val="2"/>
        <scheme val="minor"/>
      </rPr>
      <t>SALES PERSON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</si>
  <si>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VIVIAN EZINNE OBIOMA</t>
    </r>
  </si>
  <si>
    <r>
      <t xml:space="preserve">REGISTRATION NO: </t>
    </r>
    <r>
      <rPr>
        <b/>
        <sz val="11"/>
        <color theme="1"/>
        <rFont val="Calibri"/>
        <family val="2"/>
        <scheme val="minor"/>
      </rPr>
      <t>6r6elV</t>
    </r>
  </si>
  <si>
    <r>
      <t xml:space="preserve">ID CARD NO: </t>
    </r>
    <r>
      <rPr>
        <b/>
        <sz val="11"/>
        <color theme="1"/>
        <rFont val="Calibri"/>
        <family val="2"/>
        <scheme val="minor"/>
      </rPr>
      <t>T7G9R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</si>
  <si>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OGE CHINAGOROM</t>
    </r>
  </si>
  <si>
    <r>
      <t xml:space="preserve">ID CARD NO: </t>
    </r>
    <r>
      <rPr>
        <b/>
        <sz val="11"/>
        <color theme="1"/>
        <rFont val="Calibri"/>
        <family val="2"/>
        <scheme val="minor"/>
      </rPr>
      <t>T4G2R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</si>
  <si>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STEPHANIE O. UGBOMA</t>
    </r>
  </si>
  <si>
    <r>
      <t xml:space="preserve">ID CARD NO: </t>
    </r>
    <r>
      <rPr>
        <b/>
        <sz val="11"/>
        <color theme="1"/>
        <rFont val="Calibri"/>
        <family val="2"/>
        <scheme val="minor"/>
      </rPr>
      <t>T8G0R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</si>
  <si>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IFEOMA SUNDAY</t>
    </r>
  </si>
  <si>
    <r>
      <t xml:space="preserve">ID CARD NO: </t>
    </r>
    <r>
      <rPr>
        <b/>
        <sz val="11"/>
        <color theme="1"/>
        <rFont val="Calibri"/>
        <family val="2"/>
        <scheme val="minor"/>
      </rPr>
      <t>T1G0R2</t>
    </r>
  </si>
  <si>
    <r>
      <t>REGISTRATION NO:</t>
    </r>
    <r>
      <rPr>
        <b/>
        <sz val="11"/>
        <color theme="1"/>
        <rFont val="Calibri"/>
        <family val="2"/>
        <scheme val="minor"/>
      </rPr>
      <t>6P6AED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</si>
  <si>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CONFIDENCE ABEL EKERETTE</t>
    </r>
  </si>
  <si>
    <r>
      <t>REGISTRATION NO:</t>
    </r>
    <r>
      <rPr>
        <b/>
        <sz val="11"/>
        <color theme="1"/>
        <rFont val="Calibri"/>
        <family val="2"/>
        <scheme val="minor"/>
      </rPr>
      <t>8H8EPP</t>
    </r>
  </si>
  <si>
    <r>
      <t xml:space="preserve">ID CARD NO: </t>
    </r>
    <r>
      <rPr>
        <b/>
        <sz val="11"/>
        <color theme="1"/>
        <rFont val="Calibri"/>
        <family val="2"/>
        <scheme val="minor"/>
      </rPr>
      <t>TG16750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</si>
  <si>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FAITH M. ODIARI</t>
    </r>
  </si>
  <si>
    <r>
      <t>REGISTRATION NO:</t>
    </r>
    <r>
      <rPr>
        <b/>
        <sz val="11"/>
        <color theme="1"/>
        <rFont val="Calibri"/>
        <family val="2"/>
        <scheme val="minor"/>
      </rPr>
      <t>7P7LWQ</t>
    </r>
  </si>
  <si>
    <r>
      <t>ID CARD NO:</t>
    </r>
    <r>
      <rPr>
        <b/>
        <sz val="11"/>
        <color theme="1"/>
        <rFont val="Calibri"/>
        <family val="2"/>
        <scheme val="minor"/>
      </rPr>
      <t>T1G1R2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</si>
  <si>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JOY IFEOMA CHUKWU</t>
    </r>
  </si>
  <si>
    <r>
      <t>REGISTRATION NO:</t>
    </r>
    <r>
      <rPr>
        <b/>
        <sz val="11"/>
        <color theme="1"/>
        <rFont val="Calibri"/>
        <family val="2"/>
        <scheme val="minor"/>
      </rPr>
      <t>7L7APM</t>
    </r>
  </si>
  <si>
    <r>
      <t>ID CARD NO:</t>
    </r>
    <r>
      <rPr>
        <b/>
        <sz val="11"/>
        <color theme="1"/>
        <rFont val="Calibri"/>
        <family val="2"/>
        <scheme val="minor"/>
      </rPr>
      <t>T4G0R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</si>
  <si>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OWOH EMMANUEL MMESOMA</t>
    </r>
  </si>
  <si>
    <r>
      <t>REGISTRATION NO:</t>
    </r>
    <r>
      <rPr>
        <b/>
        <sz val="11"/>
        <color theme="1"/>
        <rFont val="Calibri"/>
        <family val="2"/>
        <scheme val="minor"/>
      </rPr>
      <t>3R3EOH</t>
    </r>
  </si>
  <si>
    <r>
      <t>ID CARD NO:</t>
    </r>
    <r>
      <rPr>
        <b/>
        <sz val="11"/>
        <color theme="1"/>
        <rFont val="Calibri"/>
        <family val="2"/>
        <scheme val="minor"/>
      </rPr>
      <t>T1G1R3</t>
    </r>
  </si>
  <si>
    <t>Penalty for late submission of Apology letter due to misconduct</t>
  </si>
  <si>
    <t>Sur-charged for late coming on 13th May 2020</t>
  </si>
  <si>
    <t>Sur-charged for late coming on 26th May 2020</t>
  </si>
  <si>
    <t>Sur-charged for late coming on 11th May 2020</t>
  </si>
  <si>
    <t>Sur-charged for late coming on 16th May 2020</t>
  </si>
  <si>
    <t>Sur-charged for late coming on 25th May 2020</t>
  </si>
  <si>
    <t>Sur-charged for misconduct</t>
  </si>
  <si>
    <t>Sur-charged for late coming on 28th may 2020</t>
  </si>
  <si>
    <t>Sur-charged for being absent from work on 18th May 2020</t>
  </si>
  <si>
    <r>
      <t xml:space="preserve">FULL NAME: </t>
    </r>
    <r>
      <rPr>
        <b/>
        <sz val="11"/>
        <color theme="1"/>
        <rFont val="Calibri"/>
        <family val="2"/>
        <scheme val="minor"/>
      </rPr>
      <t>KELLY PATIENCE OSOWA</t>
    </r>
  </si>
  <si>
    <r>
      <t>REGISTRATION NO:</t>
    </r>
    <r>
      <rPr>
        <b/>
        <sz val="11"/>
        <color theme="1"/>
        <rFont val="Calibri"/>
        <family val="2"/>
        <scheme val="minor"/>
      </rPr>
      <t>8L8AEA</t>
    </r>
  </si>
  <si>
    <r>
      <t>ID CARD NO:</t>
    </r>
    <r>
      <rPr>
        <b/>
        <sz val="11"/>
        <color theme="1"/>
        <rFont val="Calibri"/>
        <family val="2"/>
        <scheme val="minor"/>
      </rPr>
      <t>T8G9R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</si>
  <si>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ANITA CHIDIMMA ORDU</t>
    </r>
  </si>
  <si>
    <r>
      <t>REGISTRATION NO:</t>
    </r>
    <r>
      <rPr>
        <b/>
        <sz val="11"/>
        <color theme="1"/>
        <rFont val="Calibri"/>
        <family val="2"/>
        <scheme val="minor"/>
      </rPr>
      <t>8H8AAQ</t>
    </r>
  </si>
  <si>
    <r>
      <t>ID CARD NO:</t>
    </r>
    <r>
      <rPr>
        <b/>
        <sz val="11"/>
        <color theme="1"/>
        <rFont val="Calibri"/>
        <family val="2"/>
        <scheme val="minor"/>
      </rPr>
      <t>T1G1R7</t>
    </r>
  </si>
  <si>
    <t>Outstanding debt</t>
  </si>
  <si>
    <r>
      <t xml:space="preserve">FULL NAME: </t>
    </r>
    <r>
      <rPr>
        <b/>
        <sz val="11"/>
        <color theme="1"/>
        <rFont val="Calibri"/>
        <family val="2"/>
        <scheme val="minor"/>
      </rPr>
      <t>NGOZI OBIAGERI NWAORAH</t>
    </r>
  </si>
  <si>
    <r>
      <t>REGISTRATION NO:</t>
    </r>
    <r>
      <rPr>
        <b/>
        <sz val="11"/>
        <color theme="1"/>
        <rFont val="Calibri"/>
        <family val="2"/>
        <scheme val="minor"/>
      </rPr>
      <t>6R6WEQ</t>
    </r>
  </si>
  <si>
    <r>
      <t>ID CARD NO:</t>
    </r>
    <r>
      <rPr>
        <b/>
        <sz val="11"/>
        <color theme="1"/>
        <rFont val="Calibri"/>
        <family val="2"/>
        <scheme val="minor"/>
      </rPr>
      <t>01021655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</si>
  <si>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OKON LUKE ODEMENE</t>
    </r>
  </si>
  <si>
    <r>
      <t>REGISTRATION NO:</t>
    </r>
    <r>
      <rPr>
        <b/>
        <sz val="11"/>
        <color theme="1"/>
        <rFont val="Calibri"/>
        <family val="2"/>
        <scheme val="minor"/>
      </rPr>
      <t>939PLE</t>
    </r>
  </si>
  <si>
    <r>
      <t>ID CARD NO:</t>
    </r>
    <r>
      <rPr>
        <b/>
        <sz val="11"/>
        <color theme="1"/>
        <rFont val="Calibri"/>
        <family val="2"/>
        <scheme val="minor"/>
      </rPr>
      <t>T1G1R8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</si>
  <si>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OBINNA KINGSLEY OFFIA</t>
    </r>
  </si>
  <si>
    <r>
      <t>REGISTRATION NO:</t>
    </r>
    <r>
      <rPr>
        <b/>
        <sz val="11"/>
        <color theme="1"/>
        <rFont val="Calibri"/>
        <family val="2"/>
        <scheme val="minor"/>
      </rPr>
      <t>3A3ALA</t>
    </r>
  </si>
  <si>
    <r>
      <t>ID CARD NO:</t>
    </r>
    <r>
      <rPr>
        <b/>
        <sz val="11"/>
        <color theme="1"/>
        <rFont val="Calibri"/>
        <family val="2"/>
        <scheme val="minor"/>
      </rPr>
      <t>T1G1R0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</si>
  <si>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OKOYE IFEANYICHUKWU VINCENT</t>
    </r>
  </si>
  <si>
    <r>
      <t>REGISTRATION NO:</t>
    </r>
    <r>
      <rPr>
        <b/>
        <sz val="11"/>
        <color theme="1"/>
        <rFont val="Calibri"/>
        <family val="2"/>
        <scheme val="minor"/>
      </rPr>
      <t>434PWG</t>
    </r>
  </si>
  <si>
    <r>
      <t>ID CARD NO:</t>
    </r>
    <r>
      <rPr>
        <b/>
        <sz val="11"/>
        <color theme="1"/>
        <rFont val="Calibri"/>
        <family val="2"/>
        <scheme val="minor"/>
      </rPr>
      <t>T1G1R9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</si>
  <si>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ONEZE SANDRA CHIAMAKA</t>
    </r>
  </si>
  <si>
    <r>
      <t>REGISTRATION NO:</t>
    </r>
    <r>
      <rPr>
        <b/>
        <sz val="11"/>
        <color theme="1"/>
        <rFont val="Calibri"/>
        <family val="2"/>
        <scheme val="minor"/>
      </rPr>
      <t>7P7RLA</t>
    </r>
  </si>
  <si>
    <r>
      <t>ID CARD NO:</t>
    </r>
    <r>
      <rPr>
        <b/>
        <sz val="11"/>
        <color theme="1"/>
        <rFont val="Calibri"/>
        <family val="2"/>
        <scheme val="minor"/>
      </rPr>
      <t>T1G2R6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</si>
  <si>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MBAH MIRACLE OLUEBUBE</t>
    </r>
  </si>
  <si>
    <r>
      <t>REGISTRATION NO:</t>
    </r>
    <r>
      <rPr>
        <b/>
        <sz val="11"/>
        <color theme="1"/>
        <rFont val="Calibri"/>
        <family val="2"/>
        <scheme val="minor"/>
      </rPr>
      <t>T1G3R1</t>
    </r>
  </si>
  <si>
    <r>
      <t>ID CARD NO:</t>
    </r>
    <r>
      <rPr>
        <b/>
        <sz val="11"/>
        <color theme="1"/>
        <rFont val="Calibri"/>
        <family val="2"/>
        <scheme val="minor"/>
      </rPr>
      <t>T1G3R1</t>
    </r>
  </si>
  <si>
    <r>
      <t xml:space="preserve">TITLE: </t>
    </r>
    <r>
      <rPr>
        <b/>
        <sz val="11"/>
        <color theme="1"/>
        <rFont val="Calibri"/>
        <family val="2"/>
        <scheme val="minor"/>
      </rPr>
      <t>STAFF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</si>
  <si>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JUDE IBEKE</t>
    </r>
  </si>
  <si>
    <r>
      <t>REGISTRATION NO:</t>
    </r>
    <r>
      <rPr>
        <b/>
        <sz val="11"/>
        <color theme="1"/>
        <rFont val="Calibri"/>
        <family val="2"/>
        <scheme val="minor"/>
      </rPr>
      <t>2H2W2Q</t>
    </r>
  </si>
  <si>
    <r>
      <t>ID CARD NO:</t>
    </r>
    <r>
      <rPr>
        <b/>
        <sz val="11"/>
        <color theme="1"/>
        <rFont val="Calibri"/>
        <family val="2"/>
        <scheme val="minor"/>
      </rPr>
      <t>T1G3R2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</si>
  <si>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GODWIN PRECIOUS CHINAZA</t>
    </r>
  </si>
  <si>
    <r>
      <t>REGISTRATION NO:</t>
    </r>
    <r>
      <rPr>
        <b/>
        <sz val="11"/>
        <color theme="1"/>
        <rFont val="Calibri"/>
        <family val="2"/>
        <scheme val="minor"/>
      </rPr>
      <t>5P5W2F</t>
    </r>
  </si>
  <si>
    <r>
      <t>ID CARD NO:</t>
    </r>
    <r>
      <rPr>
        <b/>
        <sz val="11"/>
        <color theme="1"/>
        <rFont val="Calibri"/>
        <family val="2"/>
        <scheme val="minor"/>
      </rPr>
      <t>T1G4R2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</si>
  <si>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GODWIN EKIMO UWENOMA</t>
    </r>
  </si>
  <si>
    <r>
      <t>REGISTRATION NO:</t>
    </r>
    <r>
      <rPr>
        <b/>
        <sz val="11"/>
        <color theme="1"/>
        <rFont val="Calibri"/>
        <family val="2"/>
        <scheme val="minor"/>
      </rPr>
      <t>7O7EHW</t>
    </r>
  </si>
  <si>
    <r>
      <t>ID CARD NO:</t>
    </r>
    <r>
      <rPr>
        <b/>
        <sz val="11"/>
        <color theme="1"/>
        <rFont val="Calibri"/>
        <family val="2"/>
        <scheme val="minor"/>
      </rPr>
      <t>T1G4R1</t>
    </r>
  </si>
  <si>
    <t>Sur-charged for late coming on 12th May 2020</t>
  </si>
  <si>
    <r>
      <t>REGISTRATION NO:</t>
    </r>
    <r>
      <rPr>
        <b/>
        <sz val="11"/>
        <color theme="1"/>
        <rFont val="Calibri"/>
        <family val="2"/>
        <scheme val="minor"/>
      </rPr>
      <t>3E3OOB</t>
    </r>
  </si>
  <si>
    <r>
      <t>ID CARD NO:</t>
    </r>
    <r>
      <rPr>
        <b/>
        <sz val="11"/>
        <color theme="1"/>
        <rFont val="Calibri"/>
        <family val="2"/>
        <scheme val="minor"/>
      </rPr>
      <t>T1G4R0</t>
    </r>
  </si>
  <si>
    <r>
      <t>REGISTRATION NO:</t>
    </r>
    <r>
      <rPr>
        <b/>
        <sz val="11"/>
        <color theme="1"/>
        <rFont val="Calibri"/>
        <family val="2"/>
        <scheme val="minor"/>
      </rPr>
      <t>2A2APH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</si>
  <si>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OGBEMUDIARE BLESSING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</si>
  <si>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AKUBUEZE UDARACHI EMMANUELLA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</si>
  <si>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ONUNKWO AMARACHI GRACE</t>
    </r>
  </si>
  <si>
    <r>
      <t>REGISTRATION NO:</t>
    </r>
    <r>
      <rPr>
        <b/>
        <sz val="11"/>
        <color theme="1"/>
        <rFont val="Calibri"/>
        <family val="2"/>
        <scheme val="minor"/>
      </rPr>
      <t>T1G4R3</t>
    </r>
  </si>
  <si>
    <r>
      <t>ID CARD NO:</t>
    </r>
    <r>
      <rPr>
        <b/>
        <sz val="11"/>
        <color theme="1"/>
        <rFont val="Calibri"/>
        <family val="2"/>
        <scheme val="minor"/>
      </rPr>
      <t>T1G4R3</t>
    </r>
  </si>
  <si>
    <t>4th installment loan repayment of N15000 (Bal N140,000)</t>
  </si>
  <si>
    <r>
      <t xml:space="preserve">FULL NAME: </t>
    </r>
    <r>
      <rPr>
        <b/>
        <sz val="11"/>
        <color theme="1"/>
        <rFont val="Calibri"/>
        <family val="2"/>
        <scheme val="minor"/>
      </rPr>
      <t>UDEKWE CHINECHEREM</t>
    </r>
  </si>
  <si>
    <r>
      <t>REGISTRATION NO:</t>
    </r>
    <r>
      <rPr>
        <b/>
        <sz val="11"/>
        <color theme="1"/>
        <rFont val="Calibri"/>
        <family val="2"/>
        <scheme val="minor"/>
      </rPr>
      <t>7P7WLV</t>
    </r>
  </si>
  <si>
    <r>
      <t>ID CARD NO:</t>
    </r>
    <r>
      <rPr>
        <b/>
        <sz val="11"/>
        <color theme="1"/>
        <rFont val="Calibri"/>
        <family val="2"/>
        <scheme val="minor"/>
      </rPr>
      <t>T1G4R5</t>
    </r>
  </si>
  <si>
    <r>
      <t xml:space="preserve">TITLE: </t>
    </r>
    <r>
      <rPr>
        <b/>
        <sz val="11"/>
        <color theme="1"/>
        <rFont val="Calibri"/>
        <family val="2"/>
        <scheme val="minor"/>
      </rPr>
      <t>ENGINEER</t>
    </r>
  </si>
  <si>
    <t>Sur-charged for late coming on 28th May 2020</t>
  </si>
  <si>
    <r>
      <t xml:space="preserve">FULL NAME: </t>
    </r>
    <r>
      <rPr>
        <b/>
        <sz val="11"/>
        <color theme="1"/>
        <rFont val="Calibri"/>
        <family val="2"/>
        <scheme val="minor"/>
      </rPr>
      <t>ANYAEGBUNEM CHRISTIANA MMESOMA</t>
    </r>
  </si>
  <si>
    <r>
      <t>REGISTRATION NO:</t>
    </r>
    <r>
      <rPr>
        <b/>
        <sz val="11"/>
        <color theme="1"/>
        <rFont val="Calibri"/>
        <family val="2"/>
        <scheme val="minor"/>
      </rPr>
      <t>7A7EPL</t>
    </r>
  </si>
  <si>
    <r>
      <t>ID CARD NO:</t>
    </r>
    <r>
      <rPr>
        <b/>
        <sz val="11"/>
        <color theme="1"/>
        <rFont val="Calibri"/>
        <family val="2"/>
        <scheme val="minor"/>
      </rPr>
      <t>T1G4R7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</si>
  <si>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VERONICA AKUDO ANYANWU</t>
    </r>
  </si>
  <si>
    <r>
      <t>REGISTRATION NO:</t>
    </r>
    <r>
      <rPr>
        <b/>
        <sz val="11"/>
        <color theme="1"/>
        <rFont val="Calibri"/>
        <family val="2"/>
        <scheme val="minor"/>
      </rPr>
      <t>3W3LPT</t>
    </r>
  </si>
  <si>
    <r>
      <t>ID CARD NO:</t>
    </r>
    <r>
      <rPr>
        <b/>
        <sz val="11"/>
        <color theme="1"/>
        <rFont val="Calibri"/>
        <family val="2"/>
        <scheme val="minor"/>
      </rPr>
      <t>T1G4R9</t>
    </r>
  </si>
  <si>
    <t>Sur-charged for not following company procedures</t>
  </si>
  <si>
    <r>
      <t>REGISTRATION NO:</t>
    </r>
    <r>
      <rPr>
        <b/>
        <sz val="11"/>
        <color theme="1"/>
        <rFont val="Calibri"/>
        <family val="2"/>
        <scheme val="minor"/>
      </rPr>
      <t>4H4HPT</t>
    </r>
  </si>
  <si>
    <r>
      <t>ID CARD NO:</t>
    </r>
    <r>
      <rPr>
        <b/>
        <sz val="11"/>
        <color theme="1"/>
        <rFont val="Calibri"/>
        <family val="2"/>
        <scheme val="minor"/>
      </rPr>
      <t>T1G5R0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</si>
  <si>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CHIDIEBERE FAITH ONYENUCHEYA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</si>
  <si>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NWACHUKWU CHIDIEBERE NANCY</t>
    </r>
  </si>
  <si>
    <r>
      <t>REGISTRATION NO:</t>
    </r>
    <r>
      <rPr>
        <b/>
        <sz val="11"/>
        <color theme="1"/>
        <rFont val="Calibri"/>
        <family val="2"/>
        <scheme val="minor"/>
      </rPr>
      <t>333LRQ</t>
    </r>
  </si>
  <si>
    <r>
      <t>ID CARD NO:</t>
    </r>
    <r>
      <rPr>
        <b/>
        <sz val="11"/>
        <color theme="1"/>
        <rFont val="Calibri"/>
        <family val="2"/>
        <scheme val="minor"/>
      </rPr>
      <t>T1G5R1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</si>
  <si>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NWANGUMA BLESSING EKWUTOSI</t>
    </r>
  </si>
  <si>
    <r>
      <t>REGISTRATION NO:</t>
    </r>
    <r>
      <rPr>
        <b/>
        <sz val="11"/>
        <color theme="1"/>
        <rFont val="Calibri"/>
        <family val="2"/>
        <scheme val="minor"/>
      </rPr>
      <t>7R7EPY</t>
    </r>
  </si>
  <si>
    <r>
      <t>ID CARD NO:</t>
    </r>
    <r>
      <rPr>
        <b/>
        <sz val="11"/>
        <color theme="1"/>
        <rFont val="Calibri"/>
        <family val="2"/>
        <scheme val="minor"/>
      </rPr>
      <t>T1G5R2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</si>
  <si>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CHIDOKWE CHINASA RITA</t>
    </r>
  </si>
  <si>
    <r>
      <t>REGISTRATION NO:</t>
    </r>
    <r>
      <rPr>
        <b/>
        <sz val="11"/>
        <color theme="1"/>
        <rFont val="Calibri"/>
        <family val="2"/>
        <scheme val="minor"/>
      </rPr>
      <t>9R9OHK</t>
    </r>
  </si>
  <si>
    <r>
      <t>ID CARD NO:</t>
    </r>
    <r>
      <rPr>
        <b/>
        <sz val="11"/>
        <color theme="1"/>
        <rFont val="Calibri"/>
        <family val="2"/>
        <scheme val="minor"/>
      </rPr>
      <t>T1G5R6</t>
    </r>
  </si>
  <si>
    <t>sur-charged for late coming on 28th May 2020</t>
  </si>
  <si>
    <t>Sur-charged for being absent from work on 9th may 2020</t>
  </si>
  <si>
    <r>
      <t>REGISTRATION NO:</t>
    </r>
    <r>
      <rPr>
        <b/>
        <sz val="11"/>
        <color theme="1"/>
        <rFont val="Calibri"/>
        <family val="2"/>
        <scheme val="minor"/>
      </rPr>
      <t>7O7WAJ</t>
    </r>
  </si>
  <si>
    <r>
      <t>ID CARD NO:</t>
    </r>
    <r>
      <rPr>
        <b/>
        <sz val="11"/>
        <color theme="1"/>
        <rFont val="Calibri"/>
        <family val="2"/>
        <scheme val="minor"/>
      </rPr>
      <t>T1G5R5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</si>
  <si>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CHUKWU EBUBE EZEKIEL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</si>
  <si>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EZEKIEL IFEOMA GOODNESS</t>
    </r>
  </si>
  <si>
    <r>
      <t>REGISTRATION NO:</t>
    </r>
    <r>
      <rPr>
        <b/>
        <sz val="11"/>
        <color theme="1"/>
        <rFont val="Calibri"/>
        <family val="2"/>
        <scheme val="minor"/>
      </rPr>
      <t>4O4W2L</t>
    </r>
  </si>
  <si>
    <r>
      <t>ID CARD NO:</t>
    </r>
    <r>
      <rPr>
        <b/>
        <sz val="11"/>
        <color theme="1"/>
        <rFont val="Calibri"/>
        <family val="2"/>
        <scheme val="minor"/>
      </rPr>
      <t>T1G5R4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</si>
  <si>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ANI LILIAN C.</t>
    </r>
  </si>
  <si>
    <r>
      <t>REGISTRATION NO:</t>
    </r>
    <r>
      <rPr>
        <b/>
        <sz val="11"/>
        <color theme="1"/>
        <rFont val="Calibri"/>
        <family val="2"/>
        <scheme val="minor"/>
      </rPr>
      <t>3H3PPK</t>
    </r>
  </si>
  <si>
    <r>
      <t>ID CARD NO:</t>
    </r>
    <r>
      <rPr>
        <b/>
        <sz val="11"/>
        <color theme="1"/>
        <rFont val="Calibri"/>
        <family val="2"/>
        <scheme val="minor"/>
      </rPr>
      <t>T1G5R7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</si>
  <si>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OKAFOR CYNTHIA CHINENYE</t>
    </r>
  </si>
  <si>
    <r>
      <t>REGISTRATION NO:</t>
    </r>
    <r>
      <rPr>
        <b/>
        <sz val="11"/>
        <color theme="1"/>
        <rFont val="Calibri"/>
        <family val="2"/>
        <scheme val="minor"/>
      </rPr>
      <t>4E4ORA</t>
    </r>
  </si>
  <si>
    <r>
      <t>ID CARD NO:</t>
    </r>
    <r>
      <rPr>
        <b/>
        <sz val="11"/>
        <color theme="1"/>
        <rFont val="Calibri"/>
        <family val="2"/>
        <scheme val="minor"/>
      </rPr>
      <t>T1G5R8</t>
    </r>
  </si>
  <si>
    <r>
      <t xml:space="preserve">FULL NAME: </t>
    </r>
    <r>
      <rPr>
        <b/>
        <sz val="11"/>
        <color theme="1"/>
        <rFont val="Calibri"/>
        <family val="2"/>
        <scheme val="minor"/>
      </rPr>
      <t>AKPA MOSES</t>
    </r>
  </si>
  <si>
    <r>
      <t>REGISTRATION NO:</t>
    </r>
    <r>
      <rPr>
        <b/>
        <sz val="11"/>
        <color theme="1"/>
        <rFont val="Calibri"/>
        <family val="2"/>
        <scheme val="minor"/>
      </rPr>
      <t>4H4LRY</t>
    </r>
  </si>
  <si>
    <r>
      <t>ID CARD NO:</t>
    </r>
    <r>
      <rPr>
        <b/>
        <sz val="11"/>
        <color theme="1"/>
        <rFont val="Calibri"/>
        <family val="2"/>
        <scheme val="minor"/>
      </rPr>
      <t>T1G5R9</t>
    </r>
  </si>
</sst>
</file>

<file path=xl/styles.xml><?xml version="1.0" encoding="utf-8"?>
<styleSheet xmlns="http://schemas.openxmlformats.org/spreadsheetml/2006/main">
  <numFmts count="1">
    <numFmt numFmtId="164" formatCode="_-[$₦-470]* #,##0_-;\-[$₦-470]* #,##0_-;_-[$₦-470]* &quot;-&quot;_-;_-@_-"/>
  </numFmts>
  <fonts count="7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  <xf numFmtId="0" fontId="0" fillId="0" borderId="0" xfId="0" applyAlignment="1"/>
    <xf numFmtId="164" fontId="4" fillId="0" borderId="0" xfId="0" applyNumberFormat="1" applyFont="1" applyAlignment="1">
      <alignment horizontal="center"/>
    </xf>
    <xf numFmtId="164" fontId="6" fillId="0" borderId="0" xfId="0" applyNumberFormat="1" applyFont="1"/>
    <xf numFmtId="0" fontId="1" fillId="0" borderId="0" xfId="0" applyFont="1" applyAlignment="1">
      <alignment horizontal="left"/>
    </xf>
    <xf numFmtId="164" fontId="0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86"/>
  <sheetViews>
    <sheetView tabSelected="1" topLeftCell="A10" workbookViewId="0">
      <selection activeCell="F40" sqref="F40"/>
    </sheetView>
  </sheetViews>
  <sheetFormatPr defaultRowHeight="14.4"/>
  <cols>
    <col min="1" max="1" width="26.88671875" customWidth="1"/>
    <col min="2" max="2" width="11.109375" customWidth="1"/>
    <col min="3" max="3" width="10" bestFit="1" customWidth="1"/>
    <col min="4" max="4" width="10.21875" bestFit="1" customWidth="1"/>
    <col min="5" max="5" width="6.77734375" customWidth="1"/>
    <col min="6" max="6" width="12.21875" customWidth="1"/>
    <col min="7" max="7" width="13.5546875" customWidth="1"/>
    <col min="8" max="8" width="6.44140625" customWidth="1"/>
  </cols>
  <sheetData>
    <row r="1" spans="1:11" ht="2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1">
      <c r="A2" s="12" t="s">
        <v>1</v>
      </c>
      <c r="B2" s="1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2"/>
      <c r="J2" s="2"/>
      <c r="K2" s="2"/>
    </row>
    <row r="3" spans="1:11">
      <c r="A3" t="s">
        <v>11</v>
      </c>
      <c r="B3" t="s">
        <v>8</v>
      </c>
      <c r="C3" s="3">
        <v>30000</v>
      </c>
      <c r="D3" s="3">
        <f>SUM(0.1*C3)</f>
        <v>3000</v>
      </c>
      <c r="E3" s="3"/>
      <c r="F3" s="3">
        <v>0</v>
      </c>
      <c r="G3" s="3">
        <f>SUM(C3-D3+E3-F3)</f>
        <v>27000</v>
      </c>
    </row>
    <row r="4" spans="1:11">
      <c r="A4" t="s">
        <v>9</v>
      </c>
      <c r="B4" t="s">
        <v>10</v>
      </c>
      <c r="C4" s="3">
        <v>32000</v>
      </c>
      <c r="D4" s="3">
        <f>SUM(0.1*C4)</f>
        <v>3200</v>
      </c>
      <c r="E4" s="3"/>
      <c r="F4" s="3">
        <v>0</v>
      </c>
      <c r="G4" s="3">
        <f>SUM(C4-D4+E4-F4)</f>
        <v>28800</v>
      </c>
    </row>
    <row r="5" spans="1:11">
      <c r="A5" t="s">
        <v>12</v>
      </c>
      <c r="B5" t="s">
        <v>13</v>
      </c>
      <c r="C5" s="3">
        <v>30000</v>
      </c>
      <c r="D5" s="3">
        <f t="shared" ref="D5:D39" si="0">SUM(0.1*C5)</f>
        <v>3000</v>
      </c>
      <c r="E5" s="3"/>
      <c r="F5" s="3">
        <v>0</v>
      </c>
      <c r="G5" s="3">
        <f t="shared" ref="G5:G39" si="1">SUM(C5-D5+E5-F5)</f>
        <v>27000</v>
      </c>
    </row>
    <row r="6" spans="1:11">
      <c r="A6" t="s">
        <v>14</v>
      </c>
      <c r="B6" t="s">
        <v>15</v>
      </c>
      <c r="C6" s="3">
        <v>25000</v>
      </c>
      <c r="D6" s="3">
        <f t="shared" si="0"/>
        <v>2500</v>
      </c>
      <c r="E6" s="3"/>
      <c r="F6" s="3">
        <v>0</v>
      </c>
      <c r="G6" s="3">
        <f t="shared" si="1"/>
        <v>22500</v>
      </c>
    </row>
    <row r="7" spans="1:11">
      <c r="A7" t="s">
        <v>16</v>
      </c>
      <c r="B7" t="s">
        <v>17</v>
      </c>
      <c r="C7" s="3">
        <v>27000</v>
      </c>
      <c r="D7" s="3">
        <f t="shared" si="0"/>
        <v>2700</v>
      </c>
      <c r="E7" s="3"/>
      <c r="F7" s="3">
        <v>0</v>
      </c>
      <c r="G7" s="3">
        <f t="shared" si="1"/>
        <v>24300</v>
      </c>
    </row>
    <row r="8" spans="1:11">
      <c r="A8" t="s">
        <v>18</v>
      </c>
      <c r="B8" t="s">
        <v>19</v>
      </c>
      <c r="C8" s="3">
        <v>20000</v>
      </c>
      <c r="D8" s="3">
        <f t="shared" si="0"/>
        <v>2000</v>
      </c>
      <c r="E8" s="3"/>
      <c r="F8" s="3">
        <v>4600</v>
      </c>
      <c r="G8" s="3">
        <f t="shared" si="1"/>
        <v>13400</v>
      </c>
    </row>
    <row r="9" spans="1:11">
      <c r="A9" t="s">
        <v>20</v>
      </c>
      <c r="B9" t="s">
        <v>21</v>
      </c>
      <c r="C9" s="3">
        <v>20000</v>
      </c>
      <c r="D9" s="3">
        <f t="shared" si="0"/>
        <v>2000</v>
      </c>
      <c r="E9" s="3"/>
      <c r="F9" s="3">
        <v>0</v>
      </c>
      <c r="G9" s="3">
        <f t="shared" si="1"/>
        <v>18000</v>
      </c>
    </row>
    <row r="10" spans="1:11">
      <c r="A10" t="s">
        <v>22</v>
      </c>
      <c r="B10" t="s">
        <v>23</v>
      </c>
      <c r="C10" s="3">
        <v>26000</v>
      </c>
      <c r="D10" s="3">
        <f t="shared" si="0"/>
        <v>2600</v>
      </c>
      <c r="E10" s="3"/>
      <c r="F10" s="3">
        <v>0</v>
      </c>
      <c r="G10" s="3">
        <f t="shared" si="1"/>
        <v>23400</v>
      </c>
    </row>
    <row r="11" spans="1:11">
      <c r="A11" t="s">
        <v>24</v>
      </c>
      <c r="B11" t="s">
        <v>25</v>
      </c>
      <c r="C11" s="3">
        <v>20000</v>
      </c>
      <c r="D11" s="3">
        <f t="shared" si="0"/>
        <v>2000</v>
      </c>
      <c r="E11" s="3"/>
      <c r="F11" s="3">
        <v>200</v>
      </c>
      <c r="G11" s="3">
        <f t="shared" si="1"/>
        <v>17800</v>
      </c>
    </row>
    <row r="12" spans="1:11">
      <c r="A12" t="s">
        <v>26</v>
      </c>
      <c r="B12" t="s">
        <v>27</v>
      </c>
      <c r="C12" s="3">
        <v>20000</v>
      </c>
      <c r="D12" s="3">
        <f t="shared" si="0"/>
        <v>2000</v>
      </c>
      <c r="E12" s="3"/>
      <c r="F12" s="3">
        <v>0</v>
      </c>
      <c r="G12" s="3">
        <f t="shared" si="1"/>
        <v>18000</v>
      </c>
    </row>
    <row r="13" spans="1:11">
      <c r="A13" t="s">
        <v>28</v>
      </c>
      <c r="B13" t="s">
        <v>29</v>
      </c>
      <c r="C13" s="3">
        <v>20000</v>
      </c>
      <c r="D13" s="3">
        <f t="shared" si="0"/>
        <v>2000</v>
      </c>
      <c r="E13" s="3"/>
      <c r="F13" s="3">
        <v>1800</v>
      </c>
      <c r="G13" s="3">
        <f t="shared" si="1"/>
        <v>16200</v>
      </c>
    </row>
    <row r="14" spans="1:11">
      <c r="A14" t="s">
        <v>30</v>
      </c>
      <c r="B14" t="s">
        <v>31</v>
      </c>
      <c r="C14" s="3">
        <v>20000</v>
      </c>
      <c r="D14" s="3">
        <f t="shared" si="0"/>
        <v>2000</v>
      </c>
      <c r="E14" s="3"/>
      <c r="F14" s="3">
        <v>0</v>
      </c>
      <c r="G14" s="3">
        <f t="shared" si="1"/>
        <v>18000</v>
      </c>
    </row>
    <row r="15" spans="1:11">
      <c r="A15" t="s">
        <v>32</v>
      </c>
      <c r="B15" t="s">
        <v>33</v>
      </c>
      <c r="C15" s="3">
        <v>20000</v>
      </c>
      <c r="D15" s="3">
        <f t="shared" si="0"/>
        <v>2000</v>
      </c>
      <c r="E15" s="3"/>
      <c r="F15" s="3">
        <v>600</v>
      </c>
      <c r="G15" s="3">
        <f t="shared" si="1"/>
        <v>17400</v>
      </c>
    </row>
    <row r="16" spans="1:11">
      <c r="A16" t="s">
        <v>34</v>
      </c>
      <c r="B16" s="4">
        <v>0.10216550000000001</v>
      </c>
      <c r="C16" s="3">
        <v>15000</v>
      </c>
      <c r="D16" s="3">
        <f t="shared" si="0"/>
        <v>1500</v>
      </c>
      <c r="E16" s="3"/>
      <c r="F16" s="3">
        <v>0</v>
      </c>
      <c r="G16" s="3">
        <f t="shared" si="1"/>
        <v>13500</v>
      </c>
    </row>
    <row r="17" spans="1:7">
      <c r="A17" t="s">
        <v>35</v>
      </c>
      <c r="B17" t="s">
        <v>36</v>
      </c>
      <c r="C17" s="3">
        <v>20000</v>
      </c>
      <c r="D17" s="3">
        <f t="shared" si="0"/>
        <v>2000</v>
      </c>
      <c r="E17" s="3"/>
      <c r="F17" s="3">
        <v>5000</v>
      </c>
      <c r="G17" s="3">
        <f t="shared" si="1"/>
        <v>13000</v>
      </c>
    </row>
    <row r="18" spans="1:7">
      <c r="A18" t="s">
        <v>37</v>
      </c>
      <c r="B18" t="s">
        <v>38</v>
      </c>
      <c r="C18" s="3">
        <v>27000</v>
      </c>
      <c r="D18" s="3">
        <f t="shared" si="0"/>
        <v>2700</v>
      </c>
      <c r="E18" s="3"/>
      <c r="F18" s="3">
        <v>0</v>
      </c>
      <c r="G18" s="3">
        <f t="shared" si="1"/>
        <v>24300</v>
      </c>
    </row>
    <row r="19" spans="1:7">
      <c r="A19" t="s">
        <v>39</v>
      </c>
      <c r="B19" t="s">
        <v>40</v>
      </c>
      <c r="C19" s="3">
        <v>20000</v>
      </c>
      <c r="D19" s="3">
        <f t="shared" si="0"/>
        <v>2000</v>
      </c>
      <c r="E19" s="3"/>
      <c r="F19" s="3">
        <v>0</v>
      </c>
      <c r="G19" s="3">
        <f t="shared" si="1"/>
        <v>18000</v>
      </c>
    </row>
    <row r="20" spans="1:7">
      <c r="A20" t="s">
        <v>41</v>
      </c>
      <c r="B20" t="s">
        <v>42</v>
      </c>
      <c r="C20" s="3">
        <v>20000</v>
      </c>
      <c r="D20" s="3">
        <f t="shared" si="0"/>
        <v>2000</v>
      </c>
      <c r="E20" s="3"/>
      <c r="F20" s="3">
        <v>400</v>
      </c>
      <c r="G20" s="3">
        <f t="shared" si="1"/>
        <v>17600</v>
      </c>
    </row>
    <row r="21" spans="1:7">
      <c r="A21" t="s">
        <v>43</v>
      </c>
      <c r="B21" t="s">
        <v>44</v>
      </c>
      <c r="C21" s="3">
        <v>10000</v>
      </c>
      <c r="D21" s="3">
        <f t="shared" si="0"/>
        <v>1000</v>
      </c>
      <c r="E21" s="3"/>
      <c r="F21" s="3">
        <v>0</v>
      </c>
      <c r="G21" s="3">
        <f t="shared" si="1"/>
        <v>9000</v>
      </c>
    </row>
    <row r="22" spans="1:7">
      <c r="A22" t="s">
        <v>45</v>
      </c>
      <c r="B22" t="s">
        <v>46</v>
      </c>
      <c r="C22" s="3">
        <v>20000</v>
      </c>
      <c r="D22" s="3">
        <f t="shared" si="0"/>
        <v>2000</v>
      </c>
      <c r="E22" s="3"/>
      <c r="F22" s="3">
        <v>0</v>
      </c>
      <c r="G22" s="3">
        <f t="shared" si="1"/>
        <v>18000</v>
      </c>
    </row>
    <row r="23" spans="1:7">
      <c r="A23" t="s">
        <v>47</v>
      </c>
      <c r="B23" t="s">
        <v>48</v>
      </c>
      <c r="C23" s="3">
        <v>20000</v>
      </c>
      <c r="D23" s="3">
        <f t="shared" si="0"/>
        <v>2000</v>
      </c>
      <c r="E23" s="3"/>
      <c r="F23" s="3">
        <v>0</v>
      </c>
      <c r="G23" s="3">
        <f t="shared" si="1"/>
        <v>18000</v>
      </c>
    </row>
    <row r="24" spans="1:7">
      <c r="A24" t="s">
        <v>49</v>
      </c>
      <c r="B24" t="s">
        <v>50</v>
      </c>
      <c r="C24" s="3">
        <v>20000</v>
      </c>
      <c r="D24" s="3">
        <f t="shared" si="0"/>
        <v>2000</v>
      </c>
      <c r="E24" s="3"/>
      <c r="F24" s="3">
        <v>200</v>
      </c>
      <c r="G24" s="3">
        <f t="shared" si="1"/>
        <v>17800</v>
      </c>
    </row>
    <row r="25" spans="1:7">
      <c r="A25" t="s">
        <v>51</v>
      </c>
      <c r="B25" t="s">
        <v>52</v>
      </c>
      <c r="C25" s="3">
        <v>20000</v>
      </c>
      <c r="D25" s="3">
        <f t="shared" si="0"/>
        <v>2000</v>
      </c>
      <c r="E25" s="3"/>
      <c r="F25" s="3">
        <v>0</v>
      </c>
      <c r="G25" s="3">
        <f t="shared" si="1"/>
        <v>18000</v>
      </c>
    </row>
    <row r="26" spans="1:7">
      <c r="A26" t="s">
        <v>53</v>
      </c>
      <c r="B26" t="s">
        <v>50</v>
      </c>
      <c r="C26" s="3">
        <v>20000</v>
      </c>
      <c r="D26" s="3">
        <f t="shared" si="0"/>
        <v>2000</v>
      </c>
      <c r="E26" s="3"/>
      <c r="F26" s="3">
        <v>5000</v>
      </c>
      <c r="G26" s="3">
        <f t="shared" si="1"/>
        <v>13000</v>
      </c>
    </row>
    <row r="27" spans="1:7">
      <c r="A27" t="s">
        <v>54</v>
      </c>
      <c r="B27" t="s">
        <v>55</v>
      </c>
      <c r="C27" s="3">
        <v>25000</v>
      </c>
      <c r="D27" s="3">
        <f t="shared" si="0"/>
        <v>2500</v>
      </c>
      <c r="E27" s="3"/>
      <c r="F27" s="3">
        <v>15000</v>
      </c>
      <c r="G27" s="3">
        <f t="shared" si="1"/>
        <v>7500</v>
      </c>
    </row>
    <row r="28" spans="1:7">
      <c r="A28" t="s">
        <v>56</v>
      </c>
      <c r="B28" t="s">
        <v>57</v>
      </c>
      <c r="C28" s="3">
        <v>20000</v>
      </c>
      <c r="D28" s="3">
        <f t="shared" si="0"/>
        <v>2000</v>
      </c>
      <c r="E28" s="3"/>
      <c r="F28" s="3">
        <v>200</v>
      </c>
      <c r="G28" s="3">
        <f t="shared" si="1"/>
        <v>17800</v>
      </c>
    </row>
    <row r="29" spans="1:7">
      <c r="A29" t="s">
        <v>58</v>
      </c>
      <c r="B29" t="s">
        <v>59</v>
      </c>
      <c r="C29" s="3">
        <v>20000</v>
      </c>
      <c r="D29" s="3">
        <f t="shared" si="0"/>
        <v>2000</v>
      </c>
      <c r="E29" s="3"/>
      <c r="F29" s="3">
        <v>0</v>
      </c>
      <c r="G29" s="3">
        <f t="shared" si="1"/>
        <v>18000</v>
      </c>
    </row>
    <row r="30" spans="1:7">
      <c r="A30" t="s">
        <v>60</v>
      </c>
      <c r="B30" t="s">
        <v>61</v>
      </c>
      <c r="C30" s="3">
        <v>20000</v>
      </c>
      <c r="D30" s="3">
        <f t="shared" si="0"/>
        <v>2000</v>
      </c>
      <c r="E30" s="3"/>
      <c r="F30" s="3">
        <v>300</v>
      </c>
      <c r="G30" s="3">
        <f t="shared" si="1"/>
        <v>17700</v>
      </c>
    </row>
    <row r="31" spans="1:7">
      <c r="A31" t="s">
        <v>62</v>
      </c>
      <c r="B31" t="s">
        <v>63</v>
      </c>
      <c r="C31" s="3">
        <v>10000</v>
      </c>
      <c r="D31" s="3">
        <f t="shared" si="0"/>
        <v>1000</v>
      </c>
      <c r="E31" s="3"/>
      <c r="F31" s="3">
        <v>0</v>
      </c>
      <c r="G31" s="3">
        <f t="shared" si="1"/>
        <v>9000</v>
      </c>
    </row>
    <row r="32" spans="1:7">
      <c r="A32" t="s">
        <v>64</v>
      </c>
      <c r="B32" t="s">
        <v>65</v>
      </c>
      <c r="C32" s="3">
        <v>10000</v>
      </c>
      <c r="D32" s="3">
        <f t="shared" si="0"/>
        <v>1000</v>
      </c>
      <c r="E32" s="3"/>
      <c r="F32" s="3">
        <v>0</v>
      </c>
      <c r="G32" s="3">
        <f t="shared" si="1"/>
        <v>9000</v>
      </c>
    </row>
    <row r="33" spans="1:7">
      <c r="A33" t="s">
        <v>66</v>
      </c>
      <c r="B33" t="s">
        <v>67</v>
      </c>
      <c r="C33" s="3">
        <v>20000</v>
      </c>
      <c r="D33" s="3">
        <f t="shared" si="0"/>
        <v>2000</v>
      </c>
      <c r="E33" s="3"/>
      <c r="F33" s="3">
        <v>0</v>
      </c>
      <c r="G33" s="3">
        <f t="shared" si="1"/>
        <v>18000</v>
      </c>
    </row>
    <row r="34" spans="1:7">
      <c r="A34" t="s">
        <v>68</v>
      </c>
      <c r="B34" t="s">
        <v>69</v>
      </c>
      <c r="C34" s="3">
        <v>20000</v>
      </c>
      <c r="D34" s="3">
        <f t="shared" si="0"/>
        <v>2000</v>
      </c>
      <c r="E34" s="3"/>
      <c r="F34" s="3">
        <v>1400</v>
      </c>
      <c r="G34" s="3">
        <f t="shared" si="1"/>
        <v>16600</v>
      </c>
    </row>
    <row r="35" spans="1:7">
      <c r="A35" t="s">
        <v>70</v>
      </c>
      <c r="B35" t="s">
        <v>71</v>
      </c>
      <c r="C35" s="3">
        <v>20000</v>
      </c>
      <c r="D35" s="3">
        <f t="shared" si="0"/>
        <v>2000</v>
      </c>
      <c r="E35" s="3"/>
      <c r="F35" s="3">
        <v>0</v>
      </c>
      <c r="G35" s="3">
        <f t="shared" si="1"/>
        <v>18000</v>
      </c>
    </row>
    <row r="36" spans="1:7">
      <c r="A36" t="s">
        <v>72</v>
      </c>
      <c r="B36" t="s">
        <v>73</v>
      </c>
      <c r="C36" s="3">
        <v>20000</v>
      </c>
      <c r="D36" s="3">
        <f t="shared" si="0"/>
        <v>2000</v>
      </c>
      <c r="E36" s="3"/>
      <c r="F36" s="3">
        <v>200</v>
      </c>
      <c r="G36" s="3">
        <f t="shared" si="1"/>
        <v>17800</v>
      </c>
    </row>
    <row r="37" spans="1:7">
      <c r="A37" t="s">
        <v>74</v>
      </c>
      <c r="B37" t="s">
        <v>75</v>
      </c>
      <c r="C37" s="3">
        <v>10000</v>
      </c>
      <c r="D37" s="3">
        <f t="shared" si="0"/>
        <v>1000</v>
      </c>
      <c r="E37" s="3"/>
      <c r="F37" s="3">
        <v>0</v>
      </c>
      <c r="G37" s="3">
        <f t="shared" si="1"/>
        <v>9000</v>
      </c>
    </row>
    <row r="38" spans="1:7">
      <c r="A38" t="s">
        <v>76</v>
      </c>
      <c r="B38" t="s">
        <v>77</v>
      </c>
      <c r="C38" s="3">
        <v>20000</v>
      </c>
      <c r="D38" s="3">
        <f t="shared" si="0"/>
        <v>2000</v>
      </c>
      <c r="E38" s="3"/>
      <c r="F38" s="3">
        <v>0</v>
      </c>
      <c r="G38" s="3">
        <f t="shared" si="1"/>
        <v>18000</v>
      </c>
    </row>
    <row r="39" spans="1:7">
      <c r="A39" t="s">
        <v>78</v>
      </c>
      <c r="B39" t="s">
        <v>79</v>
      </c>
      <c r="C39" s="3">
        <v>20000</v>
      </c>
      <c r="D39" s="3">
        <f t="shared" si="0"/>
        <v>2000</v>
      </c>
      <c r="E39" s="3"/>
      <c r="F39" s="3">
        <v>0</v>
      </c>
      <c r="G39" s="3">
        <f t="shared" si="1"/>
        <v>18000</v>
      </c>
    </row>
    <row r="40" spans="1:7">
      <c r="C40" s="3"/>
      <c r="D40" s="3"/>
      <c r="E40" s="3"/>
      <c r="F40" s="3"/>
      <c r="G40" s="3"/>
    </row>
    <row r="41" spans="1:7">
      <c r="C41" s="3"/>
      <c r="D41" s="3"/>
      <c r="E41" s="3"/>
      <c r="F41" s="3"/>
      <c r="G41" s="3"/>
    </row>
    <row r="42" spans="1:7">
      <c r="B42" s="5" t="s">
        <v>80</v>
      </c>
      <c r="C42" s="3"/>
      <c r="D42" s="6">
        <f>SUM(G3:G39)</f>
        <v>646400</v>
      </c>
      <c r="E42" s="3"/>
      <c r="F42" s="3"/>
      <c r="G42" s="3"/>
    </row>
    <row r="43" spans="1:7">
      <c r="C43" s="3"/>
      <c r="D43" s="3"/>
      <c r="E43" s="3"/>
      <c r="F43" s="3"/>
      <c r="G43" s="3"/>
    </row>
    <row r="44" spans="1:7">
      <c r="B44" s="5" t="s">
        <v>81</v>
      </c>
      <c r="C44" s="7"/>
      <c r="D44" s="6">
        <f>SUM(D3:D39)</f>
        <v>75700</v>
      </c>
      <c r="E44" s="3"/>
      <c r="F44" s="3"/>
      <c r="G44" s="3"/>
    </row>
    <row r="45" spans="1:7">
      <c r="B45" s="5"/>
      <c r="C45" s="7"/>
      <c r="D45" s="3"/>
      <c r="E45" s="3"/>
      <c r="F45" s="3"/>
      <c r="G45" s="3"/>
    </row>
    <row r="46" spans="1:7" ht="16.2">
      <c r="B46" s="5" t="s">
        <v>82</v>
      </c>
      <c r="C46" s="7"/>
      <c r="D46" s="8">
        <f>SUM(D42,D44)</f>
        <v>722100</v>
      </c>
      <c r="E46" s="3"/>
      <c r="F46" s="3"/>
      <c r="G46" s="3"/>
    </row>
    <row r="47" spans="1:7">
      <c r="C47" s="3"/>
      <c r="D47" s="3"/>
      <c r="E47" s="3"/>
      <c r="F47" s="3"/>
      <c r="G47" s="3"/>
    </row>
    <row r="48" spans="1:7">
      <c r="C48" s="3"/>
      <c r="D48" s="3"/>
      <c r="E48" s="3"/>
      <c r="F48" s="3"/>
      <c r="G48" s="3"/>
    </row>
    <row r="49" spans="3:7">
      <c r="C49" s="3"/>
      <c r="D49" s="3"/>
      <c r="E49" s="3"/>
      <c r="F49" s="3"/>
      <c r="G49" s="3"/>
    </row>
    <row r="50" spans="3:7">
      <c r="C50" s="3"/>
      <c r="D50" s="3"/>
      <c r="E50" s="3"/>
      <c r="F50" s="3"/>
      <c r="G50" s="3"/>
    </row>
    <row r="51" spans="3:7">
      <c r="C51" s="3"/>
      <c r="D51" s="3"/>
      <c r="E51" s="3"/>
      <c r="F51" s="3"/>
      <c r="G51" s="3"/>
    </row>
    <row r="52" spans="3:7">
      <c r="C52" s="3"/>
      <c r="D52" s="3"/>
      <c r="E52" s="3"/>
      <c r="F52" s="3"/>
      <c r="G52" s="3"/>
    </row>
    <row r="53" spans="3:7">
      <c r="C53" s="3"/>
      <c r="D53" s="3"/>
      <c r="E53" s="3"/>
      <c r="F53" s="3"/>
      <c r="G53" s="3"/>
    </row>
    <row r="54" spans="3:7">
      <c r="C54" s="3"/>
      <c r="D54" s="3"/>
      <c r="E54" s="3"/>
      <c r="F54" s="3"/>
      <c r="G54" s="3"/>
    </row>
    <row r="55" spans="3:7">
      <c r="C55" s="3"/>
      <c r="D55" s="3"/>
      <c r="E55" s="3"/>
      <c r="F55" s="3"/>
      <c r="G55" s="3"/>
    </row>
    <row r="56" spans="3:7">
      <c r="C56" s="3"/>
      <c r="D56" s="3"/>
      <c r="E56" s="3"/>
      <c r="F56" s="3"/>
      <c r="G56" s="3"/>
    </row>
    <row r="57" spans="3:7">
      <c r="C57" s="3"/>
      <c r="D57" s="3"/>
      <c r="E57" s="3"/>
      <c r="F57" s="3"/>
      <c r="G57" s="3"/>
    </row>
    <row r="58" spans="3:7">
      <c r="C58" s="3"/>
      <c r="D58" s="3"/>
      <c r="E58" s="3"/>
      <c r="F58" s="3"/>
      <c r="G58" s="3"/>
    </row>
    <row r="59" spans="3:7">
      <c r="C59" s="3"/>
      <c r="D59" s="3"/>
      <c r="E59" s="3"/>
      <c r="F59" s="3"/>
      <c r="G59" s="3"/>
    </row>
    <row r="60" spans="3:7">
      <c r="C60" s="3"/>
      <c r="D60" s="3"/>
      <c r="E60" s="3"/>
      <c r="F60" s="3"/>
      <c r="G60" s="3"/>
    </row>
    <row r="61" spans="3:7">
      <c r="C61" s="3"/>
      <c r="D61" s="3"/>
      <c r="E61" s="3"/>
      <c r="F61" s="3"/>
      <c r="G61" s="3"/>
    </row>
    <row r="62" spans="3:7">
      <c r="C62" s="3"/>
      <c r="D62" s="3"/>
      <c r="E62" s="3"/>
      <c r="F62" s="3"/>
      <c r="G62" s="3"/>
    </row>
    <row r="63" spans="3:7">
      <c r="C63" s="3"/>
      <c r="D63" s="3"/>
      <c r="E63" s="3"/>
      <c r="F63" s="3"/>
      <c r="G63" s="3"/>
    </row>
    <row r="64" spans="3:7">
      <c r="C64" s="3"/>
      <c r="D64" s="3"/>
      <c r="E64" s="3"/>
      <c r="F64" s="3"/>
      <c r="G64" s="3"/>
    </row>
    <row r="65" spans="1:13">
      <c r="C65" s="3"/>
      <c r="D65" s="3"/>
      <c r="E65" s="3"/>
      <c r="F65" s="3"/>
      <c r="G65" s="3"/>
    </row>
    <row r="66" spans="1:13">
      <c r="C66" s="3"/>
      <c r="D66" s="3"/>
      <c r="E66" s="3"/>
      <c r="F66" s="3"/>
      <c r="G66" s="3"/>
    </row>
    <row r="67" spans="1:13">
      <c r="C67" s="3"/>
      <c r="D67" s="3"/>
      <c r="E67" s="3"/>
      <c r="F67" s="3"/>
      <c r="G67" s="3"/>
    </row>
    <row r="68" spans="1:13">
      <c r="C68" s="3"/>
      <c r="D68" s="3"/>
      <c r="E68" s="3"/>
      <c r="F68" s="3"/>
      <c r="G68" s="3"/>
    </row>
    <row r="69" spans="1:13" ht="21">
      <c r="A69" s="15" t="s">
        <v>83</v>
      </c>
      <c r="B69" s="15"/>
      <c r="C69" s="15"/>
      <c r="D69" s="15"/>
      <c r="E69" s="15"/>
      <c r="F69" s="15"/>
      <c r="G69" s="15"/>
      <c r="H69" s="15"/>
      <c r="I69" s="15"/>
      <c r="J69" s="15"/>
    </row>
    <row r="71" spans="1:13">
      <c r="A71" s="14" t="s">
        <v>84</v>
      </c>
      <c r="B71" s="14"/>
      <c r="C71" s="14"/>
      <c r="D71" s="14"/>
      <c r="E71" s="14"/>
      <c r="F71" s="14"/>
      <c r="G71" s="14"/>
      <c r="H71" s="14"/>
      <c r="I71" s="14"/>
      <c r="J71" s="14"/>
      <c r="K71" s="9"/>
      <c r="L71" s="9"/>
      <c r="M71" s="9"/>
    </row>
    <row r="72" spans="1:13">
      <c r="A72" s="14" t="s">
        <v>85</v>
      </c>
      <c r="B72" s="14"/>
      <c r="C72" s="14"/>
      <c r="D72" s="14"/>
      <c r="E72" s="14"/>
      <c r="F72" s="14"/>
      <c r="G72" s="14"/>
      <c r="H72" s="14"/>
      <c r="I72" s="14"/>
      <c r="J72" s="14"/>
    </row>
    <row r="73" spans="1:13">
      <c r="A73" s="14" t="s">
        <v>86</v>
      </c>
      <c r="B73" s="14"/>
      <c r="C73" s="14"/>
      <c r="D73" s="14"/>
      <c r="E73" s="14"/>
      <c r="F73" s="14"/>
      <c r="G73" s="14"/>
      <c r="H73" s="14"/>
      <c r="I73" s="14"/>
      <c r="J73" s="14"/>
    </row>
    <row r="74" spans="1:13">
      <c r="A74" s="14" t="s">
        <v>87</v>
      </c>
      <c r="B74" s="14"/>
      <c r="C74" s="14"/>
      <c r="D74" s="14"/>
      <c r="E74" s="14"/>
      <c r="F74" s="14"/>
      <c r="G74" s="14"/>
      <c r="H74" s="14"/>
      <c r="I74" s="14"/>
      <c r="J74" s="14"/>
    </row>
    <row r="75" spans="1:13">
      <c r="C75" s="3"/>
      <c r="D75" s="3"/>
      <c r="E75" s="3"/>
      <c r="F75" s="3"/>
      <c r="G75" s="3"/>
    </row>
    <row r="76" spans="1:13" ht="16.2">
      <c r="A76" s="12" t="s">
        <v>88</v>
      </c>
      <c r="C76" s="3"/>
      <c r="D76" s="3"/>
      <c r="E76" s="3"/>
      <c r="F76" s="3"/>
      <c r="G76" s="10" t="s">
        <v>3</v>
      </c>
    </row>
    <row r="77" spans="1:13">
      <c r="A77" t="s">
        <v>89</v>
      </c>
      <c r="C77" s="3"/>
      <c r="D77" s="3"/>
      <c r="E77" s="3"/>
      <c r="F77" s="3"/>
      <c r="G77" s="3">
        <v>30000</v>
      </c>
    </row>
    <row r="78" spans="1:13">
      <c r="A78" t="s">
        <v>90</v>
      </c>
      <c r="C78" s="3"/>
      <c r="D78" s="3"/>
      <c r="E78" s="3"/>
      <c r="F78" s="3"/>
      <c r="G78" s="3">
        <v>0</v>
      </c>
    </row>
    <row r="79" spans="1:13">
      <c r="A79" t="s">
        <v>91</v>
      </c>
      <c r="C79" s="3"/>
      <c r="D79" s="3"/>
      <c r="E79" s="3"/>
      <c r="F79" s="3"/>
      <c r="G79" s="3">
        <v>0</v>
      </c>
    </row>
    <row r="80" spans="1:13">
      <c r="A80" t="s">
        <v>92</v>
      </c>
      <c r="C80" s="3"/>
      <c r="D80" s="3"/>
      <c r="E80" s="3"/>
      <c r="F80" s="3"/>
      <c r="G80" s="3">
        <v>0</v>
      </c>
    </row>
    <row r="81" spans="1:7" ht="16.2">
      <c r="A81" t="s">
        <v>93</v>
      </c>
      <c r="C81" s="3"/>
      <c r="D81" s="3"/>
      <c r="E81" s="3"/>
      <c r="F81" s="3"/>
      <c r="G81" s="11">
        <f>SUM(0.1*G77)</f>
        <v>3000</v>
      </c>
    </row>
    <row r="82" spans="1:7" ht="16.2">
      <c r="A82" t="s">
        <v>94</v>
      </c>
      <c r="C82" s="3"/>
      <c r="D82" s="3"/>
      <c r="E82" s="3"/>
      <c r="F82" s="3"/>
      <c r="G82" s="8">
        <f>SUM(G77,G78,G79,G80-G81)</f>
        <v>27000</v>
      </c>
    </row>
    <row r="83" spans="1:7">
      <c r="C83" s="3"/>
      <c r="D83" s="3"/>
      <c r="E83" s="3"/>
      <c r="F83" s="3"/>
      <c r="G83" s="3"/>
    </row>
    <row r="85" spans="1:7">
      <c r="C85" s="3"/>
      <c r="D85" s="3"/>
      <c r="E85" s="3"/>
      <c r="F85" s="3"/>
      <c r="G85" s="3"/>
    </row>
    <row r="86" spans="1:7">
      <c r="C86" s="3"/>
      <c r="D86" s="3"/>
      <c r="E86" s="3"/>
      <c r="F86" s="3"/>
      <c r="G86" s="3"/>
    </row>
    <row r="87" spans="1:7">
      <c r="C87" s="3"/>
      <c r="D87" s="3"/>
      <c r="E87" s="3"/>
      <c r="F87" s="3"/>
      <c r="G87" s="3"/>
    </row>
    <row r="88" spans="1:7">
      <c r="C88" s="3"/>
      <c r="D88" s="3"/>
      <c r="E88" s="3"/>
      <c r="F88" s="3"/>
      <c r="G88" s="3"/>
    </row>
    <row r="89" spans="1:7">
      <c r="A89" t="s">
        <v>100</v>
      </c>
      <c r="C89" s="3" t="s">
        <v>99</v>
      </c>
      <c r="D89" s="3"/>
      <c r="E89" s="3"/>
      <c r="F89" s="3"/>
      <c r="G89" s="3" t="s">
        <v>103</v>
      </c>
    </row>
    <row r="90" spans="1:7">
      <c r="A90" t="s">
        <v>101</v>
      </c>
      <c r="C90" s="3" t="s">
        <v>95</v>
      </c>
      <c r="D90" s="3"/>
      <c r="E90" s="3"/>
      <c r="F90" s="3"/>
      <c r="G90" s="3" t="s">
        <v>96</v>
      </c>
    </row>
    <row r="91" spans="1:7">
      <c r="A91" t="s">
        <v>97</v>
      </c>
      <c r="C91" s="3" t="s">
        <v>98</v>
      </c>
      <c r="D91" s="3"/>
      <c r="E91" s="3"/>
      <c r="F91" s="3"/>
      <c r="G91" s="3" t="s">
        <v>102</v>
      </c>
    </row>
    <row r="92" spans="1:7">
      <c r="C92" s="3"/>
      <c r="D92" s="3"/>
      <c r="E92" s="3"/>
      <c r="F92" s="3"/>
      <c r="G92" s="3"/>
    </row>
    <row r="93" spans="1:7">
      <c r="C93" s="3"/>
      <c r="D93" s="3"/>
      <c r="E93" s="3"/>
      <c r="F93" s="3"/>
      <c r="G93" s="3"/>
    </row>
    <row r="94" spans="1:7">
      <c r="C94" s="3"/>
      <c r="D94" s="3"/>
      <c r="E94" s="3"/>
      <c r="F94" s="3"/>
      <c r="G94" s="3"/>
    </row>
    <row r="95" spans="1:7">
      <c r="C95" s="3"/>
      <c r="D95" s="3"/>
      <c r="E95" s="3"/>
      <c r="F95" s="3"/>
      <c r="G95" s="3"/>
    </row>
    <row r="96" spans="1:7">
      <c r="C96" s="3"/>
      <c r="D96" s="3"/>
      <c r="E96" s="3"/>
      <c r="F96" s="3"/>
      <c r="G96" s="3"/>
    </row>
    <row r="97" spans="1:10">
      <c r="C97" s="3"/>
      <c r="D97" s="3"/>
      <c r="E97" s="3"/>
      <c r="F97" s="3"/>
      <c r="G97" s="3"/>
    </row>
    <row r="98" spans="1:10">
      <c r="C98" s="3"/>
      <c r="D98" s="3"/>
      <c r="E98" s="3"/>
      <c r="F98" s="3"/>
      <c r="G98" s="3"/>
    </row>
    <row r="99" spans="1:10">
      <c r="C99" s="3"/>
      <c r="D99" s="3"/>
      <c r="E99" s="3"/>
      <c r="F99" s="3"/>
      <c r="G99" s="3"/>
    </row>
    <row r="100" spans="1:10">
      <c r="C100" s="3"/>
      <c r="D100" s="3"/>
      <c r="E100" s="3"/>
      <c r="F100" s="3"/>
      <c r="G100" s="3"/>
    </row>
    <row r="101" spans="1:10">
      <c r="C101" s="3"/>
      <c r="D101" s="3"/>
      <c r="E101" s="3"/>
      <c r="F101" s="3"/>
      <c r="G101" s="3"/>
    </row>
    <row r="102" spans="1:10" ht="21">
      <c r="A102" s="15" t="s">
        <v>83</v>
      </c>
      <c r="B102" s="15"/>
      <c r="C102" s="15"/>
      <c r="D102" s="15"/>
      <c r="E102" s="15"/>
      <c r="F102" s="15"/>
      <c r="G102" s="15"/>
      <c r="H102" s="15"/>
      <c r="I102" s="15"/>
      <c r="J102" s="15"/>
    </row>
    <row r="104" spans="1:10">
      <c r="A104" s="14" t="s">
        <v>105</v>
      </c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>
      <c r="A105" s="14" t="s">
        <v>104</v>
      </c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1:10">
      <c r="A106" s="14" t="s">
        <v>106</v>
      </c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>
      <c r="A107" s="14" t="s">
        <v>107</v>
      </c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1:10">
      <c r="C108" s="3"/>
      <c r="D108" s="3"/>
      <c r="E108" s="3"/>
      <c r="F108" s="3"/>
      <c r="G108" s="3"/>
    </row>
    <row r="109" spans="1:10" ht="16.2">
      <c r="A109" s="12" t="s">
        <v>88</v>
      </c>
      <c r="C109" s="3"/>
      <c r="D109" s="3"/>
      <c r="E109" s="3"/>
      <c r="F109" s="3"/>
      <c r="G109" s="10" t="s">
        <v>3</v>
      </c>
    </row>
    <row r="110" spans="1:10">
      <c r="A110" t="s">
        <v>89</v>
      </c>
      <c r="C110" s="3"/>
      <c r="D110" s="3"/>
      <c r="E110" s="3"/>
      <c r="F110" s="3"/>
      <c r="G110" s="3">
        <v>25000</v>
      </c>
    </row>
    <row r="111" spans="1:10">
      <c r="A111" t="s">
        <v>90</v>
      </c>
      <c r="C111" s="3"/>
      <c r="D111" s="3"/>
      <c r="E111" s="3"/>
      <c r="F111" s="3"/>
      <c r="G111" s="3">
        <v>7000</v>
      </c>
    </row>
    <row r="112" spans="1:10">
      <c r="A112" t="s">
        <v>91</v>
      </c>
      <c r="C112" s="3"/>
      <c r="D112" s="3"/>
      <c r="E112" s="3"/>
      <c r="F112" s="3"/>
      <c r="G112" s="3">
        <v>0</v>
      </c>
    </row>
    <row r="113" spans="1:7">
      <c r="A113" t="s">
        <v>92</v>
      </c>
      <c r="C113" s="3"/>
      <c r="D113" s="3"/>
      <c r="E113" s="3"/>
      <c r="F113" s="3"/>
      <c r="G113" s="3">
        <v>0</v>
      </c>
    </row>
    <row r="114" spans="1:7" ht="16.2">
      <c r="A114" t="s">
        <v>93</v>
      </c>
      <c r="C114" s="3"/>
      <c r="D114" s="3"/>
      <c r="E114" s="3"/>
      <c r="F114" s="3"/>
      <c r="G114" s="11">
        <v>3200</v>
      </c>
    </row>
    <row r="115" spans="1:7" ht="16.2">
      <c r="A115" t="s">
        <v>94</v>
      </c>
      <c r="C115" s="3"/>
      <c r="D115" s="3"/>
      <c r="E115" s="3"/>
      <c r="F115" s="3"/>
      <c r="G115" s="8">
        <f>SUM(G110,G111,G112,G113-G114)</f>
        <v>28800</v>
      </c>
    </row>
    <row r="116" spans="1:7">
      <c r="C116" s="3"/>
      <c r="D116" s="3"/>
      <c r="E116" s="3"/>
      <c r="F116" s="3"/>
      <c r="G116" s="3"/>
    </row>
    <row r="118" spans="1:7">
      <c r="C118" s="3"/>
      <c r="D118" s="3"/>
      <c r="E118" s="3"/>
      <c r="F118" s="3"/>
      <c r="G118" s="3"/>
    </row>
    <row r="119" spans="1:7">
      <c r="C119" s="3"/>
      <c r="D119" s="3"/>
      <c r="E119" s="3"/>
      <c r="F119" s="3"/>
      <c r="G119" s="3"/>
    </row>
    <row r="120" spans="1:7">
      <c r="C120" s="3"/>
      <c r="D120" s="3"/>
      <c r="E120" s="3"/>
      <c r="F120" s="3"/>
      <c r="G120" s="3"/>
    </row>
    <row r="121" spans="1:7">
      <c r="C121" s="3"/>
      <c r="D121" s="3"/>
      <c r="E121" s="3"/>
      <c r="F121" s="3"/>
      <c r="G121" s="3"/>
    </row>
    <row r="122" spans="1:7">
      <c r="A122" t="s">
        <v>100</v>
      </c>
      <c r="C122" s="3" t="s">
        <v>99</v>
      </c>
      <c r="D122" s="3"/>
      <c r="E122" s="3"/>
      <c r="F122" s="3"/>
      <c r="G122" s="3" t="s">
        <v>103</v>
      </c>
    </row>
    <row r="123" spans="1:7">
      <c r="A123" t="s">
        <v>101</v>
      </c>
      <c r="C123" s="3" t="s">
        <v>95</v>
      </c>
      <c r="D123" s="3"/>
      <c r="E123" s="3"/>
      <c r="F123" s="3"/>
      <c r="G123" s="3" t="s">
        <v>96</v>
      </c>
    </row>
    <row r="124" spans="1:7">
      <c r="A124" t="s">
        <v>97</v>
      </c>
      <c r="C124" s="3" t="s">
        <v>98</v>
      </c>
      <c r="D124" s="3"/>
      <c r="E124" s="3"/>
      <c r="F124" s="3"/>
      <c r="G124" s="3" t="s">
        <v>102</v>
      </c>
    </row>
    <row r="125" spans="1:7">
      <c r="C125" s="3"/>
      <c r="D125" s="3"/>
      <c r="E125" s="3"/>
      <c r="F125" s="3"/>
      <c r="G125" s="3"/>
    </row>
    <row r="126" spans="1:7">
      <c r="C126" s="3"/>
      <c r="D126" s="3"/>
      <c r="E126" s="3"/>
      <c r="F126" s="3"/>
      <c r="G126" s="3"/>
    </row>
    <row r="127" spans="1:7">
      <c r="C127" s="3"/>
      <c r="D127" s="3"/>
      <c r="E127" s="3"/>
      <c r="F127" s="3"/>
      <c r="G127" s="3"/>
    </row>
    <row r="128" spans="1:7">
      <c r="C128" s="3"/>
      <c r="D128" s="3"/>
      <c r="E128" s="3"/>
      <c r="F128" s="3"/>
      <c r="G128" s="3"/>
    </row>
    <row r="129" spans="1:10">
      <c r="C129" s="3"/>
      <c r="D129" s="3"/>
      <c r="E129" s="3"/>
      <c r="F129" s="3"/>
      <c r="G129" s="3"/>
    </row>
    <row r="130" spans="1:10">
      <c r="C130" s="3"/>
      <c r="D130" s="3"/>
      <c r="E130" s="3"/>
      <c r="F130" s="3"/>
      <c r="G130" s="3"/>
    </row>
    <row r="131" spans="1:10">
      <c r="C131" s="3"/>
      <c r="D131" s="3"/>
      <c r="E131" s="3"/>
      <c r="F131" s="3"/>
      <c r="G131" s="3"/>
    </row>
    <row r="132" spans="1:10">
      <c r="C132" s="3"/>
      <c r="D132" s="3"/>
      <c r="E132" s="3"/>
      <c r="F132" s="3"/>
      <c r="G132" s="3"/>
    </row>
    <row r="133" spans="1:10">
      <c r="C133" s="3"/>
      <c r="D133" s="3"/>
      <c r="E133" s="3"/>
      <c r="F133" s="3"/>
      <c r="G133" s="3"/>
    </row>
    <row r="134" spans="1:10">
      <c r="C134" s="3"/>
      <c r="D134" s="3"/>
      <c r="E134" s="3"/>
      <c r="F134" s="3"/>
      <c r="G134" s="3"/>
    </row>
    <row r="135" spans="1:10" ht="21">
      <c r="A135" s="15" t="s">
        <v>83</v>
      </c>
      <c r="B135" s="15"/>
      <c r="C135" s="15"/>
      <c r="D135" s="15"/>
      <c r="E135" s="15"/>
      <c r="F135" s="15"/>
      <c r="G135" s="15"/>
      <c r="H135" s="15"/>
      <c r="I135" s="15"/>
      <c r="J135" s="15"/>
    </row>
    <row r="137" spans="1:10">
      <c r="A137" s="14" t="s">
        <v>108</v>
      </c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>
      <c r="A138" s="14" t="s">
        <v>109</v>
      </c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>
      <c r="A139" s="14" t="s">
        <v>110</v>
      </c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1:10">
      <c r="A140" s="14" t="s">
        <v>111</v>
      </c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1:10">
      <c r="C141" s="3"/>
      <c r="D141" s="3"/>
      <c r="E141" s="3"/>
      <c r="F141" s="3"/>
      <c r="G141" s="3"/>
    </row>
    <row r="142" spans="1:10" ht="16.2">
      <c r="A142" s="12" t="s">
        <v>88</v>
      </c>
      <c r="C142" s="3"/>
      <c r="D142" s="3"/>
      <c r="E142" s="3"/>
      <c r="F142" s="3"/>
      <c r="G142" s="10" t="s">
        <v>3</v>
      </c>
    </row>
    <row r="143" spans="1:10">
      <c r="A143" t="s">
        <v>89</v>
      </c>
      <c r="C143" s="3"/>
      <c r="D143" s="3"/>
      <c r="E143" s="3"/>
      <c r="F143" s="3"/>
      <c r="G143" s="3">
        <v>25000</v>
      </c>
    </row>
    <row r="144" spans="1:10">
      <c r="A144" t="s">
        <v>90</v>
      </c>
      <c r="C144" s="3"/>
      <c r="D144" s="3"/>
      <c r="E144" s="3"/>
      <c r="F144" s="3"/>
      <c r="G144" s="3">
        <v>5000</v>
      </c>
    </row>
    <row r="145" spans="1:7">
      <c r="A145" t="s">
        <v>91</v>
      </c>
      <c r="C145" s="3"/>
      <c r="D145" s="3"/>
      <c r="E145" s="3"/>
      <c r="F145" s="3"/>
      <c r="G145" s="3">
        <v>0</v>
      </c>
    </row>
    <row r="146" spans="1:7">
      <c r="A146" t="s">
        <v>92</v>
      </c>
      <c r="C146" s="3"/>
      <c r="D146" s="3"/>
      <c r="E146" s="3"/>
      <c r="F146" s="3"/>
      <c r="G146" s="3">
        <v>0</v>
      </c>
    </row>
    <row r="147" spans="1:7" ht="16.2">
      <c r="A147" t="s">
        <v>93</v>
      </c>
      <c r="C147" s="3"/>
      <c r="D147" s="3"/>
      <c r="E147" s="3"/>
      <c r="F147" s="3"/>
      <c r="G147" s="11">
        <v>3000</v>
      </c>
    </row>
    <row r="148" spans="1:7" ht="16.2">
      <c r="A148" t="s">
        <v>94</v>
      </c>
      <c r="C148" s="3"/>
      <c r="D148" s="3"/>
      <c r="E148" s="3"/>
      <c r="F148" s="3"/>
      <c r="G148" s="8">
        <f>SUM(G143,G144,G145,G146-G147)</f>
        <v>27000</v>
      </c>
    </row>
    <row r="149" spans="1:7">
      <c r="C149" s="3"/>
      <c r="D149" s="3"/>
      <c r="E149" s="3"/>
      <c r="F149" s="3"/>
      <c r="G149" s="3"/>
    </row>
    <row r="151" spans="1:7">
      <c r="C151" s="3"/>
      <c r="D151" s="3"/>
      <c r="E151" s="3"/>
      <c r="F151" s="3"/>
      <c r="G151" s="3"/>
    </row>
    <row r="152" spans="1:7">
      <c r="C152" s="3"/>
      <c r="D152" s="3"/>
      <c r="E152" s="3"/>
      <c r="F152" s="3"/>
      <c r="G152" s="3"/>
    </row>
    <row r="153" spans="1:7">
      <c r="C153" s="3"/>
      <c r="D153" s="3"/>
      <c r="E153" s="3"/>
      <c r="F153" s="3"/>
      <c r="G153" s="3"/>
    </row>
    <row r="154" spans="1:7">
      <c r="C154" s="3"/>
      <c r="D154" s="3"/>
      <c r="E154" s="3"/>
      <c r="F154" s="3"/>
      <c r="G154" s="3"/>
    </row>
    <row r="155" spans="1:7">
      <c r="A155" t="s">
        <v>100</v>
      </c>
      <c r="C155" s="3" t="s">
        <v>99</v>
      </c>
      <c r="D155" s="3"/>
      <c r="E155" s="3"/>
      <c r="F155" s="3"/>
      <c r="G155" s="3" t="s">
        <v>103</v>
      </c>
    </row>
    <row r="156" spans="1:7">
      <c r="A156" t="s">
        <v>101</v>
      </c>
      <c r="C156" s="3" t="s">
        <v>95</v>
      </c>
      <c r="D156" s="3"/>
      <c r="E156" s="3"/>
      <c r="F156" s="3"/>
      <c r="G156" s="3" t="s">
        <v>96</v>
      </c>
    </row>
    <row r="157" spans="1:7">
      <c r="A157" t="s">
        <v>97</v>
      </c>
      <c r="C157" s="3" t="s">
        <v>98</v>
      </c>
      <c r="D157" s="3"/>
      <c r="E157" s="3"/>
      <c r="F157" s="3"/>
      <c r="G157" s="3" t="s">
        <v>102</v>
      </c>
    </row>
    <row r="158" spans="1:7">
      <c r="C158" s="3"/>
      <c r="D158" s="3"/>
      <c r="E158" s="3"/>
      <c r="F158" s="3"/>
      <c r="G158" s="3"/>
    </row>
    <row r="159" spans="1:7">
      <c r="C159" s="3"/>
      <c r="D159" s="3"/>
      <c r="E159" s="3"/>
      <c r="F159" s="3"/>
      <c r="G159" s="3"/>
    </row>
    <row r="160" spans="1:7">
      <c r="C160" s="3"/>
      <c r="D160" s="3"/>
      <c r="E160" s="3"/>
      <c r="F160" s="3"/>
      <c r="G160" s="3"/>
    </row>
    <row r="161" spans="1:10">
      <c r="C161" s="3"/>
      <c r="D161" s="3"/>
      <c r="E161" s="3"/>
      <c r="F161" s="3"/>
      <c r="G161" s="3"/>
    </row>
    <row r="162" spans="1:10">
      <c r="C162" s="3"/>
      <c r="D162" s="3"/>
      <c r="E162" s="3"/>
      <c r="F162" s="3"/>
      <c r="G162" s="3"/>
    </row>
    <row r="163" spans="1:10">
      <c r="C163" s="3"/>
      <c r="D163" s="3"/>
      <c r="E163" s="3"/>
      <c r="F163" s="3"/>
      <c r="G163" s="3"/>
    </row>
    <row r="164" spans="1:10">
      <c r="C164" s="3"/>
      <c r="D164" s="3"/>
      <c r="E164" s="3"/>
      <c r="F164" s="3"/>
      <c r="G164" s="3"/>
    </row>
    <row r="165" spans="1:10">
      <c r="C165" s="3"/>
      <c r="D165" s="3"/>
      <c r="E165" s="3"/>
      <c r="F165" s="3"/>
      <c r="G165" s="3"/>
    </row>
    <row r="166" spans="1:10">
      <c r="C166" s="3"/>
      <c r="D166" s="3"/>
      <c r="E166" s="3"/>
      <c r="F166" s="3"/>
      <c r="G166" s="3"/>
    </row>
    <row r="167" spans="1:10">
      <c r="C167" s="3"/>
      <c r="D167" s="3"/>
      <c r="E167" s="3"/>
      <c r="F167" s="3"/>
      <c r="G167" s="3"/>
    </row>
    <row r="168" spans="1:10" ht="21">
      <c r="A168" s="15" t="s">
        <v>83</v>
      </c>
      <c r="B168" s="15"/>
      <c r="C168" s="15"/>
      <c r="D168" s="15"/>
      <c r="E168" s="15"/>
      <c r="F168" s="15"/>
      <c r="G168" s="15"/>
      <c r="H168" s="15"/>
      <c r="I168" s="15"/>
      <c r="J168" s="15"/>
    </row>
    <row r="170" spans="1:10">
      <c r="A170" s="14" t="s">
        <v>112</v>
      </c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1:10">
      <c r="A171" s="14" t="s">
        <v>113</v>
      </c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1:10">
      <c r="A172" s="14" t="s">
        <v>114</v>
      </c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1:10">
      <c r="A173" s="14" t="s">
        <v>107</v>
      </c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1:10">
      <c r="C174" s="3"/>
      <c r="D174" s="3"/>
      <c r="E174" s="3"/>
      <c r="F174" s="3"/>
      <c r="G174" s="3"/>
    </row>
    <row r="175" spans="1:10" ht="16.2">
      <c r="A175" s="12" t="s">
        <v>88</v>
      </c>
      <c r="C175" s="3"/>
      <c r="D175" s="3"/>
      <c r="E175" s="3"/>
      <c r="F175" s="3"/>
      <c r="G175" s="10" t="s">
        <v>3</v>
      </c>
    </row>
    <row r="176" spans="1:10">
      <c r="A176" t="s">
        <v>89</v>
      </c>
      <c r="C176" s="3"/>
      <c r="D176" s="3"/>
      <c r="E176" s="3"/>
      <c r="F176" s="3"/>
      <c r="G176" s="3">
        <v>25000</v>
      </c>
    </row>
    <row r="177" spans="1:7">
      <c r="A177" t="s">
        <v>90</v>
      </c>
      <c r="C177" s="3"/>
      <c r="D177" s="3"/>
      <c r="E177" s="3"/>
      <c r="F177" s="3"/>
      <c r="G177" s="3">
        <v>0</v>
      </c>
    </row>
    <row r="178" spans="1:7">
      <c r="A178" t="s">
        <v>91</v>
      </c>
      <c r="C178" s="3"/>
      <c r="D178" s="3"/>
      <c r="E178" s="3"/>
      <c r="F178" s="3"/>
      <c r="G178" s="3">
        <v>0</v>
      </c>
    </row>
    <row r="179" spans="1:7">
      <c r="A179" t="s">
        <v>92</v>
      </c>
      <c r="C179" s="3"/>
      <c r="D179" s="3"/>
      <c r="E179" s="3"/>
      <c r="F179" s="3"/>
      <c r="G179" s="3">
        <v>0</v>
      </c>
    </row>
    <row r="180" spans="1:7" ht="16.2">
      <c r="A180" t="s">
        <v>93</v>
      </c>
      <c r="C180" s="3"/>
      <c r="D180" s="3"/>
      <c r="E180" s="3"/>
      <c r="F180" s="3"/>
      <c r="G180" s="11">
        <v>2500</v>
      </c>
    </row>
    <row r="181" spans="1:7" ht="16.2">
      <c r="A181" t="s">
        <v>94</v>
      </c>
      <c r="C181" s="3"/>
      <c r="D181" s="3"/>
      <c r="E181" s="3"/>
      <c r="F181" s="3"/>
      <c r="G181" s="8">
        <f>SUM(G176,G177,G178,G179-G180)</f>
        <v>22500</v>
      </c>
    </row>
    <row r="182" spans="1:7">
      <c r="C182" s="3"/>
      <c r="D182" s="3"/>
      <c r="E182" s="3"/>
      <c r="F182" s="3"/>
      <c r="G182" s="3"/>
    </row>
    <row r="184" spans="1:7">
      <c r="C184" s="3"/>
      <c r="D184" s="3"/>
      <c r="E184" s="3"/>
      <c r="F184" s="3"/>
      <c r="G184" s="3"/>
    </row>
    <row r="185" spans="1:7">
      <c r="C185" s="3"/>
      <c r="D185" s="3"/>
      <c r="E185" s="3"/>
      <c r="F185" s="3"/>
      <c r="G185" s="3"/>
    </row>
    <row r="186" spans="1:7">
      <c r="C186" s="3"/>
      <c r="D186" s="3"/>
      <c r="E186" s="3"/>
      <c r="F186" s="3"/>
      <c r="G186" s="3"/>
    </row>
    <row r="187" spans="1:7">
      <c r="C187" s="3"/>
      <c r="D187" s="3"/>
      <c r="E187" s="3"/>
      <c r="F187" s="3"/>
      <c r="G187" s="3"/>
    </row>
    <row r="188" spans="1:7">
      <c r="A188" t="s">
        <v>100</v>
      </c>
      <c r="C188" s="3" t="s">
        <v>99</v>
      </c>
      <c r="D188" s="3"/>
      <c r="E188" s="3"/>
      <c r="F188" s="3"/>
      <c r="G188" s="3" t="s">
        <v>103</v>
      </c>
    </row>
    <row r="189" spans="1:7">
      <c r="A189" t="s">
        <v>101</v>
      </c>
      <c r="C189" s="3" t="s">
        <v>95</v>
      </c>
      <c r="D189" s="3"/>
      <c r="E189" s="3"/>
      <c r="F189" s="3"/>
      <c r="G189" s="3" t="s">
        <v>96</v>
      </c>
    </row>
    <row r="190" spans="1:7">
      <c r="A190" t="s">
        <v>97</v>
      </c>
      <c r="C190" s="3" t="s">
        <v>98</v>
      </c>
      <c r="D190" s="3"/>
      <c r="E190" s="3"/>
      <c r="F190" s="3"/>
      <c r="G190" s="3" t="s">
        <v>102</v>
      </c>
    </row>
    <row r="191" spans="1:7">
      <c r="C191" s="3"/>
      <c r="D191" s="3"/>
      <c r="E191" s="3"/>
      <c r="F191" s="3"/>
      <c r="G191" s="3"/>
    </row>
    <row r="192" spans="1:7">
      <c r="C192" s="3"/>
      <c r="D192" s="3"/>
      <c r="E192" s="3"/>
      <c r="F192" s="3"/>
      <c r="G192" s="3"/>
    </row>
    <row r="193" spans="1:10">
      <c r="C193" s="3"/>
      <c r="D193" s="3"/>
      <c r="E193" s="3"/>
      <c r="F193" s="3"/>
      <c r="G193" s="3"/>
    </row>
    <row r="194" spans="1:10">
      <c r="C194" s="3"/>
      <c r="D194" s="3"/>
      <c r="E194" s="3"/>
      <c r="F194" s="3"/>
      <c r="G194" s="3"/>
    </row>
    <row r="195" spans="1:10">
      <c r="C195" s="3"/>
      <c r="D195" s="3"/>
      <c r="E195" s="3"/>
      <c r="F195" s="3"/>
      <c r="G195" s="3"/>
    </row>
    <row r="196" spans="1:10">
      <c r="C196" s="3"/>
      <c r="D196" s="3"/>
      <c r="E196" s="3"/>
      <c r="F196" s="3"/>
      <c r="G196" s="3"/>
    </row>
    <row r="197" spans="1:10">
      <c r="C197" s="3"/>
      <c r="D197" s="3"/>
      <c r="E197" s="3"/>
      <c r="F197" s="3"/>
      <c r="G197" s="3"/>
    </row>
    <row r="198" spans="1:10">
      <c r="C198" s="3"/>
      <c r="D198" s="3"/>
      <c r="E198" s="3"/>
      <c r="F198" s="3"/>
      <c r="G198" s="3"/>
    </row>
    <row r="199" spans="1:10">
      <c r="C199" s="3"/>
      <c r="D199" s="3"/>
      <c r="E199" s="3"/>
      <c r="F199" s="3"/>
      <c r="G199" s="3"/>
    </row>
    <row r="200" spans="1:10">
      <c r="C200" s="3"/>
      <c r="D200" s="3"/>
      <c r="E200" s="3"/>
      <c r="F200" s="3"/>
      <c r="G200" s="3"/>
    </row>
    <row r="201" spans="1:10" ht="21">
      <c r="A201" s="15" t="s">
        <v>83</v>
      </c>
      <c r="B201" s="15"/>
      <c r="C201" s="15"/>
      <c r="D201" s="15"/>
      <c r="E201" s="15"/>
      <c r="F201" s="15"/>
      <c r="G201" s="15"/>
      <c r="H201" s="15"/>
      <c r="I201" s="15"/>
      <c r="J201" s="15"/>
    </row>
    <row r="203" spans="1:10">
      <c r="A203" s="14" t="s">
        <v>115</v>
      </c>
      <c r="B203" s="14"/>
      <c r="C203" s="14"/>
      <c r="D203" s="14"/>
      <c r="E203" s="14"/>
      <c r="F203" s="14"/>
      <c r="G203" s="14"/>
      <c r="H203" s="14"/>
      <c r="I203" s="14"/>
      <c r="J203" s="14"/>
    </row>
    <row r="204" spans="1:10">
      <c r="A204" s="14" t="s">
        <v>113</v>
      </c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1:10">
      <c r="A205" s="14" t="s">
        <v>116</v>
      </c>
      <c r="B205" s="14"/>
      <c r="C205" s="14"/>
      <c r="D205" s="14"/>
      <c r="E205" s="14"/>
      <c r="F205" s="14"/>
      <c r="G205" s="14"/>
      <c r="H205" s="14"/>
      <c r="I205" s="14"/>
      <c r="J205" s="14"/>
    </row>
    <row r="206" spans="1:10">
      <c r="A206" s="14" t="s">
        <v>107</v>
      </c>
      <c r="B206" s="14"/>
      <c r="C206" s="14"/>
      <c r="D206" s="14"/>
      <c r="E206" s="14"/>
      <c r="F206" s="14"/>
      <c r="G206" s="14"/>
      <c r="H206" s="14"/>
      <c r="I206" s="14"/>
      <c r="J206" s="14"/>
    </row>
    <row r="207" spans="1:10">
      <c r="C207" s="3"/>
      <c r="D207" s="3"/>
      <c r="E207" s="3"/>
      <c r="F207" s="3"/>
      <c r="G207" s="3"/>
    </row>
    <row r="208" spans="1:10" ht="16.2">
      <c r="A208" s="12" t="s">
        <v>88</v>
      </c>
      <c r="C208" s="3"/>
      <c r="D208" s="3"/>
      <c r="E208" s="3"/>
      <c r="F208" s="3"/>
      <c r="G208" s="10" t="s">
        <v>3</v>
      </c>
    </row>
    <row r="209" spans="1:7">
      <c r="A209" t="s">
        <v>89</v>
      </c>
      <c r="C209" s="3"/>
      <c r="D209" s="3"/>
      <c r="E209" s="3"/>
      <c r="F209" s="3"/>
      <c r="G209" s="3">
        <v>27000</v>
      </c>
    </row>
    <row r="210" spans="1:7">
      <c r="A210" t="s">
        <v>90</v>
      </c>
      <c r="C210" s="3"/>
      <c r="D210" s="3"/>
      <c r="E210" s="3"/>
      <c r="F210" s="3"/>
      <c r="G210" s="3">
        <v>0</v>
      </c>
    </row>
    <row r="211" spans="1:7">
      <c r="A211" t="s">
        <v>91</v>
      </c>
      <c r="C211" s="3"/>
      <c r="D211" s="3"/>
      <c r="E211" s="3"/>
      <c r="F211" s="3"/>
      <c r="G211" s="3">
        <v>0</v>
      </c>
    </row>
    <row r="212" spans="1:7">
      <c r="A212" t="s">
        <v>92</v>
      </c>
      <c r="C212" s="3"/>
      <c r="D212" s="3"/>
      <c r="E212" s="3"/>
      <c r="F212" s="3"/>
      <c r="G212" s="3">
        <v>0</v>
      </c>
    </row>
    <row r="213" spans="1:7" ht="16.2">
      <c r="A213" t="s">
        <v>93</v>
      </c>
      <c r="C213" s="3"/>
      <c r="D213" s="3"/>
      <c r="E213" s="3"/>
      <c r="F213" s="3"/>
      <c r="G213" s="11">
        <v>2700</v>
      </c>
    </row>
    <row r="214" spans="1:7" ht="16.2">
      <c r="A214" t="s">
        <v>94</v>
      </c>
      <c r="C214" s="3"/>
      <c r="D214" s="3"/>
      <c r="E214" s="3"/>
      <c r="F214" s="3"/>
      <c r="G214" s="8">
        <f>SUM(G209,G210,G211,G212-G213)</f>
        <v>24300</v>
      </c>
    </row>
    <row r="215" spans="1:7">
      <c r="C215" s="3"/>
      <c r="D215" s="3"/>
      <c r="E215" s="3"/>
      <c r="F215" s="3"/>
      <c r="G215" s="3"/>
    </row>
    <row r="217" spans="1:7">
      <c r="C217" s="3"/>
      <c r="D217" s="3"/>
      <c r="E217" s="3"/>
      <c r="F217" s="3"/>
      <c r="G217" s="3"/>
    </row>
    <row r="218" spans="1:7">
      <c r="C218" s="3"/>
      <c r="D218" s="3"/>
      <c r="E218" s="3"/>
      <c r="F218" s="3"/>
      <c r="G218" s="3"/>
    </row>
    <row r="219" spans="1:7">
      <c r="C219" s="3"/>
      <c r="D219" s="3"/>
      <c r="E219" s="3"/>
      <c r="F219" s="3"/>
      <c r="G219" s="3"/>
    </row>
    <row r="220" spans="1:7">
      <c r="C220" s="3"/>
      <c r="D220" s="3"/>
      <c r="E220" s="3"/>
      <c r="F220" s="3"/>
      <c r="G220" s="3"/>
    </row>
    <row r="221" spans="1:7">
      <c r="A221" t="s">
        <v>100</v>
      </c>
      <c r="C221" s="3" t="s">
        <v>99</v>
      </c>
      <c r="D221" s="3"/>
      <c r="E221" s="3"/>
      <c r="F221" s="3"/>
      <c r="G221" s="3" t="s">
        <v>103</v>
      </c>
    </row>
    <row r="222" spans="1:7">
      <c r="A222" t="s">
        <v>101</v>
      </c>
      <c r="C222" s="3" t="s">
        <v>95</v>
      </c>
      <c r="D222" s="3"/>
      <c r="E222" s="3"/>
      <c r="F222" s="3"/>
      <c r="G222" s="3" t="s">
        <v>96</v>
      </c>
    </row>
    <row r="223" spans="1:7">
      <c r="A223" t="s">
        <v>97</v>
      </c>
      <c r="C223" s="3" t="s">
        <v>98</v>
      </c>
      <c r="D223" s="3"/>
      <c r="E223" s="3"/>
      <c r="F223" s="3"/>
      <c r="G223" s="3" t="s">
        <v>102</v>
      </c>
    </row>
    <row r="224" spans="1:7">
      <c r="C224" s="3"/>
      <c r="D224" s="3"/>
      <c r="E224" s="3"/>
      <c r="F224" s="3"/>
      <c r="G224" s="3"/>
    </row>
    <row r="225" spans="1:10">
      <c r="C225" s="3"/>
      <c r="D225" s="3"/>
      <c r="E225" s="3"/>
      <c r="F225" s="3"/>
      <c r="G225" s="3"/>
    </row>
    <row r="226" spans="1:10">
      <c r="C226" s="3"/>
      <c r="D226" s="3"/>
      <c r="E226" s="3"/>
      <c r="F226" s="3"/>
      <c r="G226" s="3"/>
    </row>
    <row r="227" spans="1:10">
      <c r="C227" s="3"/>
      <c r="D227" s="3"/>
      <c r="E227" s="3"/>
      <c r="F227" s="3"/>
      <c r="G227" s="3"/>
    </row>
    <row r="228" spans="1:10">
      <c r="C228" s="3"/>
      <c r="D228" s="3"/>
      <c r="E228" s="3"/>
      <c r="F228" s="3"/>
      <c r="G228" s="3"/>
    </row>
    <row r="229" spans="1:10">
      <c r="C229" s="3"/>
      <c r="D229" s="3"/>
      <c r="E229" s="3"/>
      <c r="F229" s="3"/>
      <c r="G229" s="3"/>
    </row>
    <row r="230" spans="1:10">
      <c r="C230" s="3"/>
      <c r="D230" s="3"/>
      <c r="E230" s="3"/>
      <c r="F230" s="3"/>
      <c r="G230" s="3"/>
    </row>
    <row r="231" spans="1:10">
      <c r="C231" s="3"/>
      <c r="D231" s="3"/>
      <c r="E231" s="3"/>
      <c r="F231" s="3"/>
      <c r="G231" s="3"/>
    </row>
    <row r="232" spans="1:10">
      <c r="C232" s="3"/>
      <c r="D232" s="3"/>
      <c r="E232" s="3"/>
      <c r="F232" s="3"/>
      <c r="G232" s="3"/>
    </row>
    <row r="233" spans="1:10">
      <c r="C233" s="3"/>
      <c r="D233" s="3"/>
      <c r="E233" s="3"/>
      <c r="F233" s="3"/>
      <c r="G233" s="3"/>
    </row>
    <row r="234" spans="1:10" ht="21">
      <c r="A234" s="15" t="s">
        <v>83</v>
      </c>
      <c r="B234" s="15"/>
      <c r="C234" s="15"/>
      <c r="D234" s="15"/>
      <c r="E234" s="15"/>
      <c r="F234" s="15"/>
      <c r="G234" s="15"/>
      <c r="H234" s="15"/>
      <c r="I234" s="15"/>
      <c r="J234" s="15"/>
    </row>
    <row r="236" spans="1:10">
      <c r="A236" s="14" t="s">
        <v>117</v>
      </c>
      <c r="B236" s="14"/>
      <c r="C236" s="14"/>
      <c r="D236" s="14"/>
      <c r="E236" s="14"/>
      <c r="F236" s="14"/>
      <c r="G236" s="14"/>
      <c r="H236" s="14"/>
      <c r="I236" s="14"/>
      <c r="J236" s="14"/>
    </row>
    <row r="237" spans="1:10">
      <c r="A237" s="14" t="s">
        <v>113</v>
      </c>
      <c r="B237" s="14"/>
      <c r="C237" s="14"/>
      <c r="D237" s="14"/>
      <c r="E237" s="14"/>
      <c r="F237" s="14"/>
      <c r="G237" s="14"/>
      <c r="H237" s="14"/>
      <c r="I237" s="14"/>
      <c r="J237" s="14"/>
    </row>
    <row r="238" spans="1:10">
      <c r="A238" s="14" t="s">
        <v>118</v>
      </c>
      <c r="B238" s="14"/>
      <c r="C238" s="14"/>
      <c r="D238" s="14"/>
      <c r="E238" s="14"/>
      <c r="F238" s="14"/>
      <c r="G238" s="14"/>
      <c r="H238" s="14"/>
      <c r="I238" s="14"/>
      <c r="J238" s="14"/>
    </row>
    <row r="239" spans="1:10">
      <c r="A239" s="14" t="s">
        <v>111</v>
      </c>
      <c r="B239" s="14"/>
      <c r="C239" s="14"/>
      <c r="D239" s="14"/>
      <c r="E239" s="14"/>
      <c r="F239" s="14"/>
      <c r="G239" s="14"/>
      <c r="H239" s="14"/>
      <c r="I239" s="14"/>
      <c r="J239" s="14"/>
    </row>
    <row r="240" spans="1:10">
      <c r="C240" s="3"/>
      <c r="D240" s="3"/>
      <c r="E240" s="3"/>
      <c r="F240" s="3"/>
      <c r="G240" s="3"/>
    </row>
    <row r="241" spans="1:7" ht="16.2">
      <c r="A241" s="12" t="s">
        <v>88</v>
      </c>
      <c r="C241" s="3"/>
      <c r="D241" s="3"/>
      <c r="E241" s="3"/>
      <c r="F241" s="3"/>
      <c r="G241" s="10" t="s">
        <v>3</v>
      </c>
    </row>
    <row r="242" spans="1:7">
      <c r="A242" t="s">
        <v>89</v>
      </c>
      <c r="C242" s="3"/>
      <c r="D242" s="3"/>
      <c r="E242" s="3"/>
      <c r="F242" s="3"/>
      <c r="G242" s="3">
        <v>20000</v>
      </c>
    </row>
    <row r="243" spans="1:7">
      <c r="A243" t="s">
        <v>90</v>
      </c>
      <c r="C243" s="3"/>
      <c r="D243" s="3"/>
      <c r="E243" s="3"/>
      <c r="F243" s="3"/>
      <c r="G243" s="3">
        <v>0</v>
      </c>
    </row>
    <row r="244" spans="1:7">
      <c r="A244" t="s">
        <v>91</v>
      </c>
      <c r="C244" s="3"/>
      <c r="D244" s="3"/>
      <c r="E244" s="3"/>
      <c r="F244" s="3"/>
      <c r="G244" s="3">
        <v>0</v>
      </c>
    </row>
    <row r="245" spans="1:7">
      <c r="A245" t="s">
        <v>92</v>
      </c>
      <c r="C245" s="3"/>
      <c r="D245" s="3"/>
      <c r="E245" s="3"/>
      <c r="F245" s="3"/>
      <c r="G245" s="3">
        <v>0</v>
      </c>
    </row>
    <row r="246" spans="1:7">
      <c r="A246" t="s">
        <v>93</v>
      </c>
      <c r="C246" s="3"/>
      <c r="D246" s="3"/>
      <c r="E246" s="3"/>
      <c r="F246" s="3"/>
      <c r="G246" s="13">
        <v>2000</v>
      </c>
    </row>
    <row r="247" spans="1:7">
      <c r="A247" t="s">
        <v>137</v>
      </c>
      <c r="G247" s="3">
        <v>200</v>
      </c>
    </row>
    <row r="248" spans="1:7">
      <c r="A248" t="s">
        <v>138</v>
      </c>
      <c r="C248" s="3"/>
      <c r="D248" s="3"/>
      <c r="E248" s="3"/>
      <c r="F248" s="3"/>
      <c r="G248" s="3">
        <v>200</v>
      </c>
    </row>
    <row r="249" spans="1:7">
      <c r="A249" t="s">
        <v>139</v>
      </c>
      <c r="C249" s="3"/>
      <c r="D249" s="3"/>
      <c r="E249" s="3"/>
      <c r="F249" s="3"/>
      <c r="G249" s="3">
        <v>200</v>
      </c>
    </row>
    <row r="250" spans="1:7">
      <c r="A250" t="s">
        <v>140</v>
      </c>
      <c r="G250" s="3">
        <v>1000</v>
      </c>
    </row>
    <row r="251" spans="1:7" ht="16.2">
      <c r="A251" t="s">
        <v>134</v>
      </c>
      <c r="G251" s="11">
        <v>3000</v>
      </c>
    </row>
    <row r="252" spans="1:7" ht="16.2">
      <c r="A252" t="s">
        <v>94</v>
      </c>
      <c r="C252" s="3"/>
      <c r="D252" s="3"/>
      <c r="E252" s="3"/>
      <c r="F252" s="3"/>
      <c r="G252" s="8">
        <f>SUM(G242+G243+G244+G245-G246-G247-G248-G249-G250-G251)</f>
        <v>13400</v>
      </c>
    </row>
    <row r="257" spans="1:10">
      <c r="C257" s="3"/>
      <c r="D257" s="3"/>
      <c r="E257" s="3"/>
      <c r="F257" s="3"/>
      <c r="G257" s="3"/>
    </row>
    <row r="258" spans="1:10">
      <c r="C258" s="3"/>
      <c r="D258" s="3"/>
      <c r="E258" s="3"/>
      <c r="F258" s="3"/>
      <c r="G258" s="3"/>
    </row>
    <row r="259" spans="1:10">
      <c r="A259" t="s">
        <v>100</v>
      </c>
      <c r="C259" s="3" t="s">
        <v>99</v>
      </c>
      <c r="D259" s="3"/>
      <c r="E259" s="3"/>
      <c r="F259" s="3"/>
      <c r="G259" s="3" t="s">
        <v>103</v>
      </c>
    </row>
    <row r="260" spans="1:10">
      <c r="A260" t="s">
        <v>101</v>
      </c>
      <c r="C260" s="3" t="s">
        <v>95</v>
      </c>
      <c r="D260" s="3"/>
      <c r="E260" s="3"/>
      <c r="F260" s="3"/>
      <c r="G260" s="3" t="s">
        <v>96</v>
      </c>
    </row>
    <row r="261" spans="1:10">
      <c r="A261" t="s">
        <v>97</v>
      </c>
      <c r="C261" s="3" t="s">
        <v>98</v>
      </c>
      <c r="D261" s="3"/>
      <c r="E261" s="3"/>
      <c r="F261" s="3"/>
      <c r="G261" s="3" t="s">
        <v>102</v>
      </c>
    </row>
    <row r="262" spans="1:10">
      <c r="C262" s="3"/>
      <c r="D262" s="3"/>
      <c r="E262" s="3"/>
      <c r="F262" s="3"/>
      <c r="G262" s="3"/>
    </row>
    <row r="263" spans="1:10">
      <c r="C263" s="3"/>
      <c r="D263" s="3"/>
      <c r="E263" s="3"/>
      <c r="F263" s="3"/>
      <c r="G263" s="3"/>
    </row>
    <row r="264" spans="1:10">
      <c r="C264" s="3"/>
      <c r="D264" s="3"/>
      <c r="E264" s="3"/>
      <c r="F264" s="3"/>
      <c r="G264" s="3"/>
    </row>
    <row r="265" spans="1:10">
      <c r="C265" s="3"/>
      <c r="D265" s="3"/>
      <c r="E265" s="3"/>
      <c r="F265" s="3"/>
      <c r="G265" s="3"/>
    </row>
    <row r="266" spans="1:10">
      <c r="C266" s="3"/>
      <c r="D266" s="3"/>
      <c r="E266" s="3"/>
      <c r="F266" s="3"/>
      <c r="G266" s="3"/>
    </row>
    <row r="267" spans="1:10" ht="21">
      <c r="A267" s="15" t="s">
        <v>83</v>
      </c>
      <c r="B267" s="15"/>
      <c r="C267" s="15"/>
      <c r="D267" s="15"/>
      <c r="E267" s="15"/>
      <c r="F267" s="15"/>
      <c r="G267" s="15"/>
      <c r="H267" s="15"/>
      <c r="I267" s="15"/>
      <c r="J267" s="15"/>
    </row>
    <row r="269" spans="1:10">
      <c r="A269" s="14" t="s">
        <v>119</v>
      </c>
      <c r="B269" s="14"/>
      <c r="C269" s="14"/>
      <c r="D269" s="14"/>
      <c r="E269" s="14"/>
      <c r="F269" s="14"/>
      <c r="G269" s="14"/>
      <c r="H269" s="14"/>
      <c r="I269" s="14"/>
      <c r="J269" s="14"/>
    </row>
    <row r="270" spans="1:10">
      <c r="A270" s="14" t="s">
        <v>121</v>
      </c>
      <c r="B270" s="14"/>
      <c r="C270" s="14"/>
      <c r="D270" s="14"/>
      <c r="E270" s="14"/>
      <c r="F270" s="14"/>
      <c r="G270" s="14"/>
      <c r="H270" s="14"/>
      <c r="I270" s="14"/>
      <c r="J270" s="14"/>
    </row>
    <row r="271" spans="1:10">
      <c r="A271" s="14" t="s">
        <v>120</v>
      </c>
      <c r="B271" s="14"/>
      <c r="C271" s="14"/>
      <c r="D271" s="14"/>
      <c r="E271" s="14"/>
      <c r="F271" s="14"/>
      <c r="G271" s="14"/>
      <c r="H271" s="14"/>
      <c r="I271" s="14"/>
      <c r="J271" s="14"/>
    </row>
    <row r="272" spans="1:10">
      <c r="A272" s="14" t="s">
        <v>111</v>
      </c>
      <c r="B272" s="14"/>
      <c r="C272" s="14"/>
      <c r="D272" s="14"/>
      <c r="E272" s="14"/>
      <c r="F272" s="14"/>
      <c r="G272" s="14"/>
      <c r="H272" s="14"/>
      <c r="I272" s="14"/>
      <c r="J272" s="14"/>
    </row>
    <row r="273" spans="1:7">
      <c r="C273" s="3"/>
      <c r="D273" s="3"/>
      <c r="E273" s="3"/>
      <c r="F273" s="3"/>
      <c r="G273" s="3"/>
    </row>
    <row r="274" spans="1:7" ht="16.2">
      <c r="A274" s="12" t="s">
        <v>88</v>
      </c>
      <c r="C274" s="3"/>
      <c r="D274" s="3"/>
      <c r="E274" s="3"/>
      <c r="F274" s="3"/>
      <c r="G274" s="10" t="s">
        <v>3</v>
      </c>
    </row>
    <row r="275" spans="1:7">
      <c r="A275" t="s">
        <v>89</v>
      </c>
      <c r="C275" s="3"/>
      <c r="D275" s="3"/>
      <c r="E275" s="3"/>
      <c r="F275" s="3"/>
      <c r="G275" s="3">
        <v>20000</v>
      </c>
    </row>
    <row r="276" spans="1:7">
      <c r="A276" t="s">
        <v>90</v>
      </c>
      <c r="C276" s="3"/>
      <c r="D276" s="3"/>
      <c r="E276" s="3"/>
      <c r="F276" s="3"/>
      <c r="G276" s="3">
        <v>0</v>
      </c>
    </row>
    <row r="277" spans="1:7">
      <c r="A277" t="s">
        <v>91</v>
      </c>
      <c r="C277" s="3"/>
      <c r="D277" s="3"/>
      <c r="E277" s="3"/>
      <c r="F277" s="3"/>
      <c r="G277" s="3">
        <v>0</v>
      </c>
    </row>
    <row r="278" spans="1:7">
      <c r="A278" t="s">
        <v>92</v>
      </c>
      <c r="C278" s="3"/>
      <c r="D278" s="3"/>
      <c r="E278" s="3"/>
      <c r="F278" s="3"/>
      <c r="G278" s="3">
        <v>0</v>
      </c>
    </row>
    <row r="279" spans="1:7" ht="16.2">
      <c r="A279" t="s">
        <v>93</v>
      </c>
      <c r="C279" s="3"/>
      <c r="D279" s="3"/>
      <c r="E279" s="3"/>
      <c r="F279" s="3"/>
      <c r="G279" s="11">
        <v>2000</v>
      </c>
    </row>
    <row r="280" spans="1:7" ht="16.2">
      <c r="A280" t="s">
        <v>94</v>
      </c>
      <c r="C280" s="3"/>
      <c r="D280" s="3"/>
      <c r="E280" s="3"/>
      <c r="F280" s="3"/>
      <c r="G280" s="8">
        <f>SUM(G275,G276,G277,G278-G279)</f>
        <v>18000</v>
      </c>
    </row>
    <row r="281" spans="1:7">
      <c r="C281" s="3"/>
      <c r="D281" s="3"/>
      <c r="E281" s="3"/>
      <c r="F281" s="3"/>
      <c r="G281" s="3"/>
    </row>
    <row r="283" spans="1:7">
      <c r="C283" s="3"/>
      <c r="D283" s="3"/>
      <c r="E283" s="3"/>
      <c r="F283" s="3"/>
      <c r="G283" s="3"/>
    </row>
    <row r="284" spans="1:7">
      <c r="C284" s="3"/>
      <c r="D284" s="3"/>
      <c r="E284" s="3"/>
      <c r="F284" s="3"/>
      <c r="G284" s="3"/>
    </row>
    <row r="285" spans="1:7">
      <c r="C285" s="3"/>
      <c r="D285" s="3"/>
      <c r="E285" s="3"/>
      <c r="F285" s="3"/>
      <c r="G285" s="3"/>
    </row>
    <row r="286" spans="1:7">
      <c r="C286" s="3"/>
      <c r="D286" s="3"/>
      <c r="E286" s="3"/>
      <c r="F286" s="3"/>
      <c r="G286" s="3"/>
    </row>
    <row r="287" spans="1:7">
      <c r="A287" t="s">
        <v>100</v>
      </c>
      <c r="C287" s="3" t="s">
        <v>99</v>
      </c>
      <c r="D287" s="3"/>
      <c r="E287" s="3"/>
      <c r="F287" s="3"/>
      <c r="G287" s="3" t="s">
        <v>103</v>
      </c>
    </row>
    <row r="288" spans="1:7">
      <c r="A288" t="s">
        <v>101</v>
      </c>
      <c r="C288" s="3" t="s">
        <v>95</v>
      </c>
      <c r="D288" s="3"/>
      <c r="E288" s="3"/>
      <c r="F288" s="3"/>
      <c r="G288" s="3" t="s">
        <v>96</v>
      </c>
    </row>
    <row r="289" spans="1:10">
      <c r="A289" t="s">
        <v>97</v>
      </c>
      <c r="C289" s="3" t="s">
        <v>98</v>
      </c>
      <c r="D289" s="3"/>
      <c r="E289" s="3"/>
      <c r="F289" s="3"/>
      <c r="G289" s="3" t="s">
        <v>102</v>
      </c>
    </row>
    <row r="290" spans="1:10">
      <c r="C290" s="3"/>
      <c r="D290" s="3"/>
      <c r="E290" s="3"/>
      <c r="F290" s="3"/>
      <c r="G290" s="3"/>
    </row>
    <row r="291" spans="1:10">
      <c r="C291" s="3"/>
      <c r="D291" s="3"/>
      <c r="E291" s="3"/>
      <c r="F291" s="3"/>
      <c r="G291" s="3"/>
    </row>
    <row r="292" spans="1:10">
      <c r="C292" s="3"/>
      <c r="D292" s="3"/>
      <c r="E292" s="3"/>
      <c r="F292" s="3"/>
      <c r="G292" s="3"/>
    </row>
    <row r="293" spans="1:10">
      <c r="C293" s="3"/>
      <c r="D293" s="3"/>
      <c r="E293" s="3"/>
      <c r="F293" s="3"/>
      <c r="G293" s="3"/>
    </row>
    <row r="294" spans="1:10">
      <c r="C294" s="3"/>
      <c r="D294" s="3"/>
      <c r="E294" s="3"/>
      <c r="F294" s="3"/>
      <c r="G294" s="3"/>
    </row>
    <row r="295" spans="1:10">
      <c r="C295" s="3"/>
      <c r="D295" s="3"/>
      <c r="E295" s="3"/>
      <c r="F295" s="3"/>
      <c r="G295" s="3"/>
    </row>
    <row r="296" spans="1:10">
      <c r="C296" s="3"/>
      <c r="D296" s="3"/>
      <c r="E296" s="3"/>
      <c r="F296" s="3"/>
      <c r="G296" s="3"/>
    </row>
    <row r="297" spans="1:10">
      <c r="C297" s="3"/>
      <c r="D297" s="3"/>
      <c r="E297" s="3"/>
      <c r="F297" s="3"/>
      <c r="G297" s="3"/>
    </row>
    <row r="298" spans="1:10">
      <c r="C298" s="3"/>
      <c r="D298" s="3"/>
      <c r="E298" s="3"/>
      <c r="F298" s="3"/>
      <c r="G298" s="3"/>
    </row>
    <row r="299" spans="1:10">
      <c r="C299" s="3"/>
      <c r="D299" s="3"/>
      <c r="E299" s="3"/>
      <c r="F299" s="3"/>
      <c r="G299" s="3"/>
    </row>
    <row r="300" spans="1:10" ht="21">
      <c r="A300" s="15" t="s">
        <v>83</v>
      </c>
      <c r="B300" s="15"/>
      <c r="C300" s="15"/>
      <c r="D300" s="15"/>
      <c r="E300" s="15"/>
      <c r="F300" s="15"/>
      <c r="G300" s="15"/>
      <c r="H300" s="15"/>
      <c r="I300" s="15"/>
      <c r="J300" s="15"/>
    </row>
    <row r="302" spans="1:10">
      <c r="A302" s="14" t="s">
        <v>122</v>
      </c>
      <c r="B302" s="14"/>
      <c r="C302" s="14"/>
      <c r="D302" s="14"/>
      <c r="E302" s="14"/>
      <c r="F302" s="14"/>
      <c r="G302" s="14"/>
      <c r="H302" s="14"/>
      <c r="I302" s="14"/>
      <c r="J302" s="14"/>
    </row>
    <row r="303" spans="1:10">
      <c r="A303" s="14" t="s">
        <v>123</v>
      </c>
      <c r="B303" s="14"/>
      <c r="C303" s="14"/>
      <c r="D303" s="14"/>
      <c r="E303" s="14"/>
      <c r="F303" s="14"/>
      <c r="G303" s="14"/>
      <c r="H303" s="14"/>
      <c r="I303" s="14"/>
      <c r="J303" s="14"/>
    </row>
    <row r="304" spans="1:10">
      <c r="A304" s="14" t="s">
        <v>124</v>
      </c>
      <c r="B304" s="14"/>
      <c r="C304" s="14"/>
      <c r="D304" s="14"/>
      <c r="E304" s="14"/>
      <c r="F304" s="14"/>
      <c r="G304" s="14"/>
      <c r="H304" s="14"/>
      <c r="I304" s="14"/>
      <c r="J304" s="14"/>
    </row>
    <row r="305" spans="1:10">
      <c r="A305" s="14" t="s">
        <v>107</v>
      </c>
      <c r="B305" s="14"/>
      <c r="C305" s="14"/>
      <c r="D305" s="14"/>
      <c r="E305" s="14"/>
      <c r="F305" s="14"/>
      <c r="G305" s="14"/>
      <c r="H305" s="14"/>
      <c r="I305" s="14"/>
      <c r="J305" s="14"/>
    </row>
    <row r="306" spans="1:10">
      <c r="C306" s="3"/>
      <c r="D306" s="3"/>
      <c r="E306" s="3"/>
      <c r="F306" s="3"/>
      <c r="G306" s="3"/>
    </row>
    <row r="307" spans="1:10" ht="16.2">
      <c r="A307" s="12" t="s">
        <v>88</v>
      </c>
      <c r="C307" s="3"/>
      <c r="D307" s="3"/>
      <c r="E307" s="3"/>
      <c r="F307" s="3"/>
      <c r="G307" s="10" t="s">
        <v>3</v>
      </c>
    </row>
    <row r="308" spans="1:10">
      <c r="A308" t="s">
        <v>89</v>
      </c>
      <c r="C308" s="3"/>
      <c r="D308" s="3"/>
      <c r="E308" s="3"/>
      <c r="F308" s="3"/>
      <c r="G308" s="3">
        <v>26000</v>
      </c>
    </row>
    <row r="309" spans="1:10">
      <c r="A309" t="s">
        <v>90</v>
      </c>
      <c r="C309" s="3"/>
      <c r="D309" s="3"/>
      <c r="E309" s="3"/>
      <c r="F309" s="3"/>
      <c r="G309" s="3">
        <v>0</v>
      </c>
    </row>
    <row r="310" spans="1:10">
      <c r="A310" t="s">
        <v>91</v>
      </c>
      <c r="C310" s="3"/>
      <c r="D310" s="3"/>
      <c r="E310" s="3"/>
      <c r="F310" s="3"/>
      <c r="G310" s="3">
        <v>0</v>
      </c>
    </row>
    <row r="311" spans="1:10">
      <c r="A311" t="s">
        <v>92</v>
      </c>
      <c r="C311" s="3"/>
      <c r="D311" s="3"/>
      <c r="E311" s="3"/>
      <c r="F311" s="3"/>
      <c r="G311" s="3">
        <v>0</v>
      </c>
    </row>
    <row r="312" spans="1:10" ht="16.2">
      <c r="A312" t="s">
        <v>93</v>
      </c>
      <c r="C312" s="3"/>
      <c r="D312" s="3"/>
      <c r="E312" s="3"/>
      <c r="F312" s="3"/>
      <c r="G312" s="11">
        <f>SUM(0.1*26000)</f>
        <v>2600</v>
      </c>
    </row>
    <row r="313" spans="1:10" ht="16.2">
      <c r="A313" t="s">
        <v>94</v>
      </c>
      <c r="C313" s="3"/>
      <c r="D313" s="3"/>
      <c r="E313" s="3"/>
      <c r="F313" s="3"/>
      <c r="G313" s="8">
        <f>SUM(G308,G309,G310,G311-G312)</f>
        <v>23400</v>
      </c>
    </row>
    <row r="314" spans="1:10">
      <c r="C314" s="3"/>
      <c r="D314" s="3"/>
      <c r="E314" s="3"/>
      <c r="F314" s="3"/>
      <c r="G314" s="3"/>
    </row>
    <row r="316" spans="1:10">
      <c r="C316" s="3"/>
      <c r="D316" s="3"/>
      <c r="E316" s="3"/>
      <c r="F316" s="3"/>
      <c r="G316" s="3"/>
    </row>
    <row r="317" spans="1:10">
      <c r="C317" s="3"/>
      <c r="D317" s="3"/>
      <c r="E317" s="3"/>
      <c r="F317" s="3"/>
      <c r="G317" s="3"/>
    </row>
    <row r="318" spans="1:10">
      <c r="C318" s="3"/>
      <c r="D318" s="3"/>
      <c r="E318" s="3"/>
      <c r="F318" s="3"/>
      <c r="G318" s="3"/>
    </row>
    <row r="319" spans="1:10">
      <c r="C319" s="3"/>
      <c r="D319" s="3"/>
      <c r="E319" s="3"/>
      <c r="F319" s="3"/>
      <c r="G319" s="3"/>
    </row>
    <row r="320" spans="1:10">
      <c r="A320" t="s">
        <v>100</v>
      </c>
      <c r="C320" s="3" t="s">
        <v>99</v>
      </c>
      <c r="D320" s="3"/>
      <c r="E320" s="3"/>
      <c r="F320" s="3"/>
      <c r="G320" s="3" t="s">
        <v>103</v>
      </c>
    </row>
    <row r="321" spans="1:10">
      <c r="A321" t="s">
        <v>101</v>
      </c>
      <c r="C321" s="3" t="s">
        <v>95</v>
      </c>
      <c r="D321" s="3"/>
      <c r="E321" s="3"/>
      <c r="F321" s="3"/>
      <c r="G321" s="3" t="s">
        <v>96</v>
      </c>
    </row>
    <row r="322" spans="1:10">
      <c r="A322" t="s">
        <v>97</v>
      </c>
      <c r="C322" s="3" t="s">
        <v>98</v>
      </c>
      <c r="D322" s="3"/>
      <c r="E322" s="3"/>
      <c r="F322" s="3"/>
      <c r="G322" s="3" t="s">
        <v>102</v>
      </c>
    </row>
    <row r="323" spans="1:10">
      <c r="C323" s="3"/>
      <c r="D323" s="3"/>
      <c r="E323" s="3"/>
      <c r="F323" s="3"/>
      <c r="G323" s="3"/>
    </row>
    <row r="324" spans="1:10">
      <c r="C324" s="3"/>
      <c r="D324" s="3"/>
      <c r="E324" s="3"/>
      <c r="F324" s="3"/>
      <c r="G324" s="3"/>
    </row>
    <row r="325" spans="1:10">
      <c r="C325" s="3"/>
      <c r="D325" s="3"/>
      <c r="E325" s="3"/>
      <c r="F325" s="3"/>
      <c r="G325" s="3"/>
    </row>
    <row r="326" spans="1:10">
      <c r="C326" s="3"/>
      <c r="D326" s="3"/>
      <c r="E326" s="3"/>
      <c r="F326" s="3"/>
      <c r="G326" s="3"/>
    </row>
    <row r="327" spans="1:10">
      <c r="C327" s="3"/>
      <c r="D327" s="3"/>
      <c r="E327" s="3"/>
      <c r="F327" s="3"/>
      <c r="G327" s="3"/>
    </row>
    <row r="328" spans="1:10">
      <c r="C328" s="3"/>
      <c r="D328" s="3"/>
      <c r="E328" s="3"/>
      <c r="F328" s="3"/>
      <c r="G328" s="3"/>
    </row>
    <row r="329" spans="1:10">
      <c r="C329" s="3"/>
      <c r="D329" s="3"/>
      <c r="E329" s="3"/>
      <c r="F329" s="3"/>
      <c r="G329" s="3"/>
    </row>
    <row r="330" spans="1:10">
      <c r="C330" s="3"/>
      <c r="D330" s="3"/>
      <c r="E330" s="3"/>
      <c r="F330" s="3"/>
      <c r="G330" s="3"/>
    </row>
    <row r="331" spans="1:10">
      <c r="C331" s="3"/>
      <c r="D331" s="3"/>
      <c r="E331" s="3"/>
      <c r="F331" s="3"/>
      <c r="G331" s="3"/>
    </row>
    <row r="332" spans="1:10">
      <c r="C332" s="3"/>
      <c r="D332" s="3"/>
      <c r="E332" s="3"/>
      <c r="F332" s="3"/>
      <c r="G332" s="3"/>
    </row>
    <row r="333" spans="1:10" ht="21">
      <c r="A333" s="15" t="s">
        <v>83</v>
      </c>
      <c r="B333" s="15"/>
      <c r="C333" s="15"/>
      <c r="D333" s="15"/>
      <c r="E333" s="15"/>
      <c r="F333" s="15"/>
      <c r="G333" s="15"/>
      <c r="H333" s="15"/>
      <c r="I333" s="15"/>
      <c r="J333" s="15"/>
    </row>
    <row r="335" spans="1:10">
      <c r="A335" s="14" t="s">
        <v>125</v>
      </c>
      <c r="B335" s="14"/>
      <c r="C335" s="14"/>
      <c r="D335" s="14"/>
      <c r="E335" s="14"/>
      <c r="F335" s="14"/>
      <c r="G335" s="14"/>
      <c r="H335" s="14"/>
      <c r="I335" s="14"/>
      <c r="J335" s="14"/>
    </row>
    <row r="336" spans="1:10">
      <c r="A336" s="14" t="s">
        <v>126</v>
      </c>
      <c r="B336" s="14"/>
      <c r="C336" s="14"/>
      <c r="D336" s="14"/>
      <c r="E336" s="14"/>
      <c r="F336" s="14"/>
      <c r="G336" s="14"/>
      <c r="H336" s="14"/>
      <c r="I336" s="14"/>
      <c r="J336" s="14"/>
    </row>
    <row r="337" spans="1:10">
      <c r="A337" s="14" t="s">
        <v>127</v>
      </c>
      <c r="B337" s="14"/>
      <c r="C337" s="14"/>
      <c r="D337" s="14"/>
      <c r="E337" s="14"/>
      <c r="F337" s="14"/>
      <c r="G337" s="14"/>
      <c r="H337" s="14"/>
      <c r="I337" s="14"/>
      <c r="J337" s="14"/>
    </row>
    <row r="338" spans="1:10">
      <c r="A338" s="14" t="s">
        <v>111</v>
      </c>
      <c r="B338" s="14"/>
      <c r="C338" s="14"/>
      <c r="D338" s="14"/>
      <c r="E338" s="14"/>
      <c r="F338" s="14"/>
      <c r="G338" s="14"/>
      <c r="H338" s="14"/>
      <c r="I338" s="14"/>
      <c r="J338" s="14"/>
    </row>
    <row r="339" spans="1:10">
      <c r="C339" s="3"/>
      <c r="D339" s="3"/>
      <c r="E339" s="3"/>
      <c r="F339" s="3"/>
      <c r="G339" s="3"/>
    </row>
    <row r="340" spans="1:10" ht="16.2">
      <c r="A340" s="12" t="s">
        <v>88</v>
      </c>
      <c r="C340" s="3"/>
      <c r="D340" s="3"/>
      <c r="E340" s="3"/>
      <c r="F340" s="3"/>
      <c r="G340" s="10" t="s">
        <v>3</v>
      </c>
    </row>
    <row r="341" spans="1:10">
      <c r="A341" t="s">
        <v>89</v>
      </c>
      <c r="C341" s="3"/>
      <c r="D341" s="3"/>
      <c r="E341" s="3"/>
      <c r="F341" s="3"/>
      <c r="G341" s="3">
        <v>20000</v>
      </c>
    </row>
    <row r="342" spans="1:10">
      <c r="A342" t="s">
        <v>90</v>
      </c>
      <c r="C342" s="3"/>
      <c r="D342" s="3"/>
      <c r="E342" s="3"/>
      <c r="F342" s="3"/>
      <c r="G342" s="3">
        <v>0</v>
      </c>
    </row>
    <row r="343" spans="1:10">
      <c r="A343" t="s">
        <v>91</v>
      </c>
      <c r="C343" s="3"/>
      <c r="D343" s="3"/>
      <c r="E343" s="3"/>
      <c r="F343" s="3"/>
      <c r="G343" s="3">
        <v>0</v>
      </c>
    </row>
    <row r="344" spans="1:10">
      <c r="A344" t="s">
        <v>92</v>
      </c>
      <c r="C344" s="3"/>
      <c r="D344" s="3"/>
      <c r="E344" s="3"/>
      <c r="F344" s="3"/>
      <c r="G344" s="3">
        <v>0</v>
      </c>
    </row>
    <row r="345" spans="1:10">
      <c r="A345" t="s">
        <v>93</v>
      </c>
      <c r="C345" s="3"/>
      <c r="D345" s="3"/>
      <c r="E345" s="3"/>
      <c r="F345" s="3"/>
      <c r="G345" s="13">
        <f>SUM(0.1*20000)</f>
        <v>2000</v>
      </c>
    </row>
    <row r="346" spans="1:10" ht="16.2">
      <c r="A346" t="s">
        <v>136</v>
      </c>
      <c r="G346" s="11">
        <v>200</v>
      </c>
    </row>
    <row r="347" spans="1:10" ht="16.2">
      <c r="A347" t="s">
        <v>94</v>
      </c>
      <c r="C347" s="3"/>
      <c r="D347" s="3"/>
      <c r="E347" s="3"/>
      <c r="F347" s="3"/>
      <c r="G347" s="8">
        <f>SUM(G341+G342+G343+G344-G345-G346)</f>
        <v>17800</v>
      </c>
    </row>
    <row r="349" spans="1:10">
      <c r="C349" s="3"/>
      <c r="D349" s="3"/>
      <c r="E349" s="3"/>
      <c r="F349" s="3"/>
      <c r="G349" s="3"/>
    </row>
    <row r="350" spans="1:10">
      <c r="C350" s="3"/>
      <c r="D350" s="3"/>
      <c r="E350" s="3"/>
      <c r="F350" s="3"/>
      <c r="G350" s="3"/>
    </row>
    <row r="351" spans="1:10">
      <c r="C351" s="3"/>
      <c r="D351" s="3"/>
      <c r="E351" s="3"/>
      <c r="F351" s="3"/>
      <c r="G351" s="3"/>
    </row>
    <row r="352" spans="1:10">
      <c r="C352" s="3"/>
      <c r="D352" s="3"/>
      <c r="E352" s="3"/>
      <c r="F352" s="3"/>
      <c r="G352" s="3"/>
    </row>
    <row r="353" spans="1:10">
      <c r="A353" t="s">
        <v>100</v>
      </c>
      <c r="C353" s="3" t="s">
        <v>99</v>
      </c>
      <c r="D353" s="3"/>
      <c r="E353" s="3"/>
      <c r="F353" s="3"/>
      <c r="G353" s="3" t="s">
        <v>103</v>
      </c>
    </row>
    <row r="354" spans="1:10">
      <c r="A354" t="s">
        <v>101</v>
      </c>
      <c r="C354" s="3" t="s">
        <v>95</v>
      </c>
      <c r="D354" s="3"/>
      <c r="E354" s="3"/>
      <c r="F354" s="3"/>
      <c r="G354" s="3" t="s">
        <v>96</v>
      </c>
    </row>
    <row r="355" spans="1:10">
      <c r="A355" t="s">
        <v>97</v>
      </c>
      <c r="C355" s="3" t="s">
        <v>98</v>
      </c>
      <c r="D355" s="3"/>
      <c r="E355" s="3"/>
      <c r="F355" s="3"/>
      <c r="G355" s="3" t="s">
        <v>102</v>
      </c>
    </row>
    <row r="356" spans="1:10">
      <c r="C356" s="3"/>
      <c r="D356" s="3"/>
      <c r="E356" s="3"/>
      <c r="F356" s="3"/>
      <c r="G356" s="3"/>
    </row>
    <row r="357" spans="1:10">
      <c r="C357" s="3"/>
      <c r="D357" s="3"/>
      <c r="E357" s="3"/>
      <c r="F357" s="3"/>
      <c r="G357" s="3"/>
    </row>
    <row r="358" spans="1:10">
      <c r="C358" s="3"/>
      <c r="D358" s="3"/>
      <c r="E358" s="3"/>
      <c r="F358" s="3"/>
      <c r="G358" s="3"/>
    </row>
    <row r="359" spans="1:10">
      <c r="C359" s="3"/>
      <c r="D359" s="3"/>
      <c r="E359" s="3"/>
      <c r="F359" s="3"/>
      <c r="G359" s="3"/>
    </row>
    <row r="360" spans="1:10">
      <c r="C360" s="3"/>
      <c r="D360" s="3"/>
      <c r="E360" s="3"/>
      <c r="F360" s="3"/>
      <c r="G360" s="3"/>
    </row>
    <row r="361" spans="1:10">
      <c r="C361" s="3"/>
      <c r="D361" s="3"/>
      <c r="E361" s="3"/>
      <c r="F361" s="3"/>
      <c r="G361" s="3"/>
    </row>
    <row r="362" spans="1:10">
      <c r="C362" s="3"/>
      <c r="D362" s="3"/>
      <c r="E362" s="3"/>
      <c r="F362" s="3"/>
      <c r="G362" s="3"/>
    </row>
    <row r="363" spans="1:10">
      <c r="C363" s="3"/>
      <c r="D363" s="3"/>
      <c r="E363" s="3"/>
      <c r="F363" s="3"/>
      <c r="G363" s="3"/>
    </row>
    <row r="364" spans="1:10">
      <c r="C364" s="3"/>
      <c r="D364" s="3"/>
      <c r="E364" s="3"/>
      <c r="F364" s="3"/>
      <c r="G364" s="3"/>
    </row>
    <row r="365" spans="1:10">
      <c r="C365" s="3"/>
      <c r="D365" s="3"/>
      <c r="E365" s="3"/>
      <c r="F365" s="3"/>
      <c r="G365" s="3"/>
    </row>
    <row r="366" spans="1:10" ht="21">
      <c r="A366" s="15" t="s">
        <v>83</v>
      </c>
      <c r="B366" s="15"/>
      <c r="C366" s="15"/>
      <c r="D366" s="15"/>
      <c r="E366" s="15"/>
      <c r="F366" s="15"/>
      <c r="G366" s="15"/>
      <c r="H366" s="15"/>
      <c r="I366" s="15"/>
      <c r="J366" s="15"/>
    </row>
    <row r="368" spans="1:10">
      <c r="A368" s="14" t="s">
        <v>128</v>
      </c>
      <c r="B368" s="14"/>
      <c r="C368" s="14"/>
      <c r="D368" s="14"/>
      <c r="E368" s="14"/>
      <c r="F368" s="14"/>
      <c r="G368" s="14"/>
      <c r="H368" s="14"/>
      <c r="I368" s="14"/>
      <c r="J368" s="14"/>
    </row>
    <row r="369" spans="1:10">
      <c r="A369" s="14" t="s">
        <v>129</v>
      </c>
      <c r="B369" s="14"/>
      <c r="C369" s="14"/>
      <c r="D369" s="14"/>
      <c r="E369" s="14"/>
      <c r="F369" s="14"/>
      <c r="G369" s="14"/>
      <c r="H369" s="14"/>
      <c r="I369" s="14"/>
      <c r="J369" s="14"/>
    </row>
    <row r="370" spans="1:10">
      <c r="A370" s="14" t="s">
        <v>130</v>
      </c>
      <c r="B370" s="14"/>
      <c r="C370" s="14"/>
      <c r="D370" s="14"/>
      <c r="E370" s="14"/>
      <c r="F370" s="14"/>
      <c r="G370" s="14"/>
      <c r="H370" s="14"/>
      <c r="I370" s="14"/>
      <c r="J370" s="14"/>
    </row>
    <row r="371" spans="1:10">
      <c r="A371" s="14" t="s">
        <v>111</v>
      </c>
      <c r="B371" s="14"/>
      <c r="C371" s="14"/>
      <c r="D371" s="14"/>
      <c r="E371" s="14"/>
      <c r="F371" s="14"/>
      <c r="G371" s="14"/>
      <c r="H371" s="14"/>
      <c r="I371" s="14"/>
      <c r="J371" s="14"/>
    </row>
    <row r="372" spans="1:10">
      <c r="C372" s="3"/>
      <c r="D372" s="3"/>
      <c r="E372" s="3"/>
      <c r="F372" s="3"/>
      <c r="G372" s="3"/>
    </row>
    <row r="373" spans="1:10" ht="16.2">
      <c r="A373" s="12" t="s">
        <v>88</v>
      </c>
      <c r="C373" s="3"/>
      <c r="D373" s="3"/>
      <c r="E373" s="3"/>
      <c r="F373" s="3"/>
      <c r="G373" s="10" t="s">
        <v>3</v>
      </c>
    </row>
    <row r="374" spans="1:10">
      <c r="A374" t="s">
        <v>89</v>
      </c>
      <c r="C374" s="3"/>
      <c r="D374" s="3"/>
      <c r="E374" s="3"/>
      <c r="F374" s="3"/>
      <c r="G374" s="3">
        <v>20000</v>
      </c>
    </row>
    <row r="375" spans="1:10">
      <c r="A375" t="s">
        <v>90</v>
      </c>
      <c r="C375" s="3"/>
      <c r="D375" s="3"/>
      <c r="E375" s="3"/>
      <c r="F375" s="3"/>
      <c r="G375" s="3">
        <v>0</v>
      </c>
    </row>
    <row r="376" spans="1:10">
      <c r="A376" t="s">
        <v>91</v>
      </c>
      <c r="C376" s="3"/>
      <c r="D376" s="3"/>
      <c r="E376" s="3"/>
      <c r="F376" s="3"/>
      <c r="G376" s="3">
        <v>0</v>
      </c>
    </row>
    <row r="377" spans="1:10">
      <c r="A377" t="s">
        <v>92</v>
      </c>
      <c r="C377" s="3"/>
      <c r="D377" s="3"/>
      <c r="E377" s="3"/>
      <c r="F377" s="3"/>
      <c r="G377" s="3">
        <v>0</v>
      </c>
    </row>
    <row r="378" spans="1:10" ht="16.2">
      <c r="A378" t="s">
        <v>93</v>
      </c>
      <c r="C378" s="3"/>
      <c r="D378" s="3"/>
      <c r="E378" s="3"/>
      <c r="F378" s="3"/>
      <c r="G378" s="11">
        <f>SUM(0.1*20000)</f>
        <v>2000</v>
      </c>
    </row>
    <row r="379" spans="1:10" ht="16.2">
      <c r="A379" t="s">
        <v>94</v>
      </c>
      <c r="C379" s="3"/>
      <c r="D379" s="3"/>
      <c r="E379" s="3"/>
      <c r="F379" s="3"/>
      <c r="G379" s="8">
        <f>SUM(G374,G375,G376,G377-G378)</f>
        <v>18000</v>
      </c>
    </row>
    <row r="380" spans="1:10">
      <c r="C380" s="3"/>
      <c r="D380" s="3"/>
      <c r="E380" s="3"/>
      <c r="F380" s="3"/>
      <c r="G380" s="3"/>
    </row>
    <row r="382" spans="1:10">
      <c r="C382" s="3"/>
      <c r="D382" s="3"/>
      <c r="E382" s="3"/>
      <c r="F382" s="3"/>
      <c r="G382" s="3"/>
    </row>
    <row r="383" spans="1:10">
      <c r="C383" s="3"/>
      <c r="D383" s="3"/>
      <c r="E383" s="3"/>
      <c r="F383" s="3"/>
      <c r="G383" s="3"/>
    </row>
    <row r="384" spans="1:10">
      <c r="C384" s="3"/>
      <c r="D384" s="3"/>
      <c r="E384" s="3"/>
      <c r="F384" s="3"/>
      <c r="G384" s="3"/>
    </row>
    <row r="385" spans="1:10">
      <c r="C385" s="3"/>
      <c r="D385" s="3"/>
      <c r="E385" s="3"/>
      <c r="F385" s="3"/>
      <c r="G385" s="3"/>
    </row>
    <row r="386" spans="1:10">
      <c r="A386" t="s">
        <v>100</v>
      </c>
      <c r="C386" s="3" t="s">
        <v>99</v>
      </c>
      <c r="D386" s="3"/>
      <c r="E386" s="3"/>
      <c r="F386" s="3"/>
      <c r="G386" s="3" t="s">
        <v>103</v>
      </c>
    </row>
    <row r="387" spans="1:10">
      <c r="A387" t="s">
        <v>101</v>
      </c>
      <c r="C387" s="3" t="s">
        <v>95</v>
      </c>
      <c r="D387" s="3"/>
      <c r="E387" s="3"/>
      <c r="F387" s="3"/>
      <c r="G387" s="3" t="s">
        <v>96</v>
      </c>
    </row>
    <row r="388" spans="1:10">
      <c r="A388" t="s">
        <v>97</v>
      </c>
      <c r="C388" s="3" t="s">
        <v>98</v>
      </c>
      <c r="D388" s="3"/>
      <c r="E388" s="3"/>
      <c r="F388" s="3"/>
      <c r="G388" s="3" t="s">
        <v>102</v>
      </c>
    </row>
    <row r="389" spans="1:10">
      <c r="C389" s="3"/>
      <c r="D389" s="3"/>
      <c r="E389" s="3"/>
      <c r="F389" s="3"/>
      <c r="G389" s="3"/>
    </row>
    <row r="390" spans="1:10">
      <c r="C390" s="3"/>
      <c r="D390" s="3"/>
      <c r="E390" s="3"/>
      <c r="F390" s="3"/>
      <c r="G390" s="3"/>
    </row>
    <row r="391" spans="1:10">
      <c r="C391" s="3"/>
      <c r="D391" s="3"/>
      <c r="E391" s="3"/>
      <c r="F391" s="3"/>
      <c r="G391" s="3"/>
    </row>
    <row r="392" spans="1:10">
      <c r="C392" s="3"/>
      <c r="D392" s="3"/>
      <c r="E392" s="3"/>
      <c r="F392" s="3"/>
      <c r="G392" s="3"/>
    </row>
    <row r="393" spans="1:10">
      <c r="C393" s="3"/>
      <c r="D393" s="3"/>
      <c r="E393" s="3"/>
      <c r="F393" s="3"/>
      <c r="G393" s="3"/>
    </row>
    <row r="394" spans="1:10">
      <c r="C394" s="3"/>
      <c r="D394" s="3"/>
      <c r="E394" s="3"/>
      <c r="F394" s="3"/>
      <c r="G394" s="3"/>
    </row>
    <row r="395" spans="1:10">
      <c r="C395" s="3"/>
      <c r="D395" s="3"/>
      <c r="E395" s="3"/>
      <c r="F395" s="3"/>
      <c r="G395" s="3"/>
    </row>
    <row r="396" spans="1:10">
      <c r="C396" s="3"/>
      <c r="D396" s="3"/>
      <c r="E396" s="3"/>
      <c r="F396" s="3"/>
      <c r="G396" s="3"/>
    </row>
    <row r="397" spans="1:10">
      <c r="C397" s="3"/>
      <c r="D397" s="3"/>
      <c r="E397" s="3"/>
      <c r="F397" s="3"/>
      <c r="G397" s="3"/>
    </row>
    <row r="398" spans="1:10">
      <c r="C398" s="3"/>
      <c r="D398" s="3"/>
      <c r="E398" s="3"/>
      <c r="F398" s="3"/>
      <c r="G398" s="3"/>
    </row>
    <row r="399" spans="1:10" ht="21">
      <c r="A399" s="15" t="s">
        <v>83</v>
      </c>
      <c r="B399" s="15"/>
      <c r="C399" s="15"/>
      <c r="D399" s="15"/>
      <c r="E399" s="15"/>
      <c r="F399" s="15"/>
      <c r="G399" s="15"/>
      <c r="H399" s="15"/>
      <c r="I399" s="15"/>
      <c r="J399" s="15"/>
    </row>
    <row r="401" spans="1:10">
      <c r="A401" s="14" t="s">
        <v>131</v>
      </c>
      <c r="B401" s="14"/>
      <c r="C401" s="14"/>
      <c r="D401" s="14"/>
      <c r="E401" s="14"/>
      <c r="F401" s="14"/>
      <c r="G401" s="14"/>
      <c r="H401" s="14"/>
      <c r="I401" s="14"/>
      <c r="J401" s="14"/>
    </row>
    <row r="402" spans="1:10">
      <c r="A402" s="14" t="s">
        <v>132</v>
      </c>
      <c r="B402" s="14"/>
      <c r="C402" s="14"/>
      <c r="D402" s="14"/>
      <c r="E402" s="14"/>
      <c r="F402" s="14"/>
      <c r="G402" s="14"/>
      <c r="H402" s="14"/>
      <c r="I402" s="14"/>
      <c r="J402" s="14"/>
    </row>
    <row r="403" spans="1:10">
      <c r="A403" s="14" t="s">
        <v>133</v>
      </c>
      <c r="B403" s="14"/>
      <c r="C403" s="14"/>
      <c r="D403" s="14"/>
      <c r="E403" s="14"/>
      <c r="F403" s="14"/>
      <c r="G403" s="14"/>
      <c r="H403" s="14"/>
      <c r="I403" s="14"/>
      <c r="J403" s="14"/>
    </row>
    <row r="404" spans="1:10">
      <c r="A404" s="14" t="s">
        <v>111</v>
      </c>
      <c r="B404" s="14"/>
      <c r="C404" s="14"/>
      <c r="D404" s="14"/>
      <c r="E404" s="14"/>
      <c r="F404" s="14"/>
      <c r="G404" s="14"/>
      <c r="H404" s="14"/>
      <c r="I404" s="14"/>
      <c r="J404" s="14"/>
    </row>
    <row r="405" spans="1:10">
      <c r="C405" s="3"/>
      <c r="D405" s="3"/>
      <c r="E405" s="3"/>
      <c r="F405" s="3"/>
      <c r="G405" s="3"/>
    </row>
    <row r="406" spans="1:10" ht="16.2">
      <c r="A406" s="12" t="s">
        <v>88</v>
      </c>
      <c r="C406" s="3"/>
      <c r="D406" s="3"/>
      <c r="E406" s="3"/>
      <c r="F406" s="3"/>
      <c r="G406" s="10" t="s">
        <v>3</v>
      </c>
    </row>
    <row r="407" spans="1:10">
      <c r="A407" t="s">
        <v>89</v>
      </c>
      <c r="C407" s="3"/>
      <c r="D407" s="3"/>
      <c r="E407" s="3"/>
      <c r="F407" s="3"/>
      <c r="G407" s="3">
        <v>20000</v>
      </c>
    </row>
    <row r="408" spans="1:10">
      <c r="A408" t="s">
        <v>90</v>
      </c>
      <c r="C408" s="3"/>
      <c r="D408" s="3"/>
      <c r="E408" s="3"/>
      <c r="F408" s="3"/>
      <c r="G408" s="3">
        <v>0</v>
      </c>
    </row>
    <row r="409" spans="1:10">
      <c r="A409" t="s">
        <v>91</v>
      </c>
      <c r="C409" s="3"/>
      <c r="D409" s="3"/>
      <c r="E409" s="3"/>
      <c r="F409" s="3"/>
      <c r="G409" s="3">
        <v>0</v>
      </c>
    </row>
    <row r="410" spans="1:10">
      <c r="A410" t="s">
        <v>92</v>
      </c>
      <c r="C410" s="3"/>
      <c r="D410" s="3"/>
      <c r="E410" s="3"/>
      <c r="F410" s="3"/>
      <c r="G410" s="3">
        <v>0</v>
      </c>
    </row>
    <row r="411" spans="1:10">
      <c r="A411" t="s">
        <v>93</v>
      </c>
      <c r="C411" s="3"/>
      <c r="D411" s="3"/>
      <c r="E411" s="3"/>
      <c r="F411" s="3"/>
      <c r="G411" s="13">
        <f>SUM(0.1*20000)</f>
        <v>2000</v>
      </c>
    </row>
    <row r="412" spans="1:10">
      <c r="A412" t="s">
        <v>135</v>
      </c>
      <c r="G412" s="13">
        <v>200</v>
      </c>
    </row>
    <row r="413" spans="1:10">
      <c r="A413" t="s">
        <v>138</v>
      </c>
      <c r="C413" s="3"/>
      <c r="D413" s="3"/>
      <c r="E413" s="3"/>
      <c r="F413" s="3"/>
      <c r="G413" s="13">
        <v>200</v>
      </c>
    </row>
    <row r="414" spans="1:10">
      <c r="A414" t="s">
        <v>139</v>
      </c>
      <c r="G414" s="13">
        <v>200</v>
      </c>
    </row>
    <row r="415" spans="1:10">
      <c r="A415" t="s">
        <v>141</v>
      </c>
      <c r="C415" s="3"/>
      <c r="D415" s="3"/>
      <c r="E415" s="3"/>
      <c r="F415" s="3"/>
      <c r="G415" s="3">
        <v>200</v>
      </c>
    </row>
    <row r="416" spans="1:10" ht="16.2">
      <c r="A416" t="s">
        <v>142</v>
      </c>
      <c r="G416" s="11">
        <v>1000</v>
      </c>
    </row>
    <row r="417" spans="1:10" ht="16.2">
      <c r="A417" t="s">
        <v>94</v>
      </c>
      <c r="C417" s="3"/>
      <c r="D417" s="3"/>
      <c r="E417" s="3"/>
      <c r="F417" s="3"/>
      <c r="G417" s="8">
        <f>SUM(G407+G408+G409+G410-G411-G412-G413-G414-G415-G416)</f>
        <v>16200</v>
      </c>
    </row>
    <row r="418" spans="1:10">
      <c r="C418" s="3"/>
      <c r="D418" s="3"/>
      <c r="E418" s="3"/>
      <c r="F418" s="3"/>
      <c r="G418" s="3"/>
    </row>
    <row r="422" spans="1:10">
      <c r="C422" s="3"/>
      <c r="D422" s="3"/>
      <c r="E422" s="3"/>
      <c r="F422" s="3"/>
      <c r="G422" s="3"/>
    </row>
    <row r="423" spans="1:10">
      <c r="C423" s="3"/>
      <c r="D423" s="3"/>
      <c r="E423" s="3"/>
      <c r="F423" s="3"/>
      <c r="G423" s="3"/>
    </row>
    <row r="424" spans="1:10">
      <c r="C424" s="3"/>
      <c r="D424" s="3"/>
      <c r="E424" s="3"/>
      <c r="F424" s="3"/>
      <c r="G424" s="3"/>
    </row>
    <row r="425" spans="1:10">
      <c r="A425" t="s">
        <v>100</v>
      </c>
      <c r="C425" s="3" t="s">
        <v>99</v>
      </c>
      <c r="D425" s="3"/>
      <c r="E425" s="3"/>
      <c r="F425" s="3"/>
      <c r="G425" s="3" t="s">
        <v>103</v>
      </c>
    </row>
    <row r="426" spans="1:10">
      <c r="A426" t="s">
        <v>101</v>
      </c>
      <c r="C426" s="3" t="s">
        <v>95</v>
      </c>
      <c r="D426" s="3"/>
      <c r="E426" s="3"/>
      <c r="F426" s="3"/>
      <c r="G426" s="3" t="s">
        <v>96</v>
      </c>
    </row>
    <row r="427" spans="1:10">
      <c r="A427" t="s">
        <v>97</v>
      </c>
      <c r="C427" s="3" t="s">
        <v>98</v>
      </c>
      <c r="D427" s="3"/>
      <c r="E427" s="3"/>
      <c r="F427" s="3"/>
      <c r="G427" s="3" t="s">
        <v>102</v>
      </c>
    </row>
    <row r="428" spans="1:10">
      <c r="C428" s="3"/>
      <c r="D428" s="3"/>
      <c r="E428" s="3"/>
      <c r="F428" s="3"/>
      <c r="G428" s="3"/>
    </row>
    <row r="429" spans="1:10">
      <c r="C429" s="3"/>
      <c r="D429" s="3"/>
      <c r="E429" s="3"/>
      <c r="F429" s="3"/>
      <c r="G429" s="3"/>
    </row>
    <row r="430" spans="1:10">
      <c r="C430" s="3"/>
      <c r="D430" s="3"/>
      <c r="E430" s="3"/>
      <c r="F430" s="3"/>
      <c r="G430" s="3"/>
    </row>
    <row r="431" spans="1:10">
      <c r="C431" s="3"/>
      <c r="D431" s="3"/>
      <c r="E431" s="3"/>
      <c r="F431" s="3"/>
      <c r="G431" s="3"/>
    </row>
    <row r="432" spans="1:10" ht="21">
      <c r="A432" s="15" t="s">
        <v>83</v>
      </c>
      <c r="B432" s="15"/>
      <c r="C432" s="15"/>
      <c r="D432" s="15"/>
      <c r="E432" s="15"/>
      <c r="F432" s="15"/>
      <c r="G432" s="15"/>
      <c r="H432" s="15"/>
      <c r="I432" s="15"/>
      <c r="J432" s="15"/>
    </row>
    <row r="434" spans="1:10">
      <c r="A434" s="14" t="s">
        <v>143</v>
      </c>
      <c r="B434" s="14"/>
      <c r="C434" s="14"/>
      <c r="D434" s="14"/>
      <c r="E434" s="14"/>
      <c r="F434" s="14"/>
      <c r="G434" s="14"/>
      <c r="H434" s="14"/>
      <c r="I434" s="14"/>
      <c r="J434" s="14"/>
    </row>
    <row r="435" spans="1:10">
      <c r="A435" s="14" t="s">
        <v>144</v>
      </c>
      <c r="B435" s="14"/>
      <c r="C435" s="14"/>
      <c r="D435" s="14"/>
      <c r="E435" s="14"/>
      <c r="F435" s="14"/>
      <c r="G435" s="14"/>
      <c r="H435" s="14"/>
      <c r="I435" s="14"/>
      <c r="J435" s="14"/>
    </row>
    <row r="436" spans="1:10">
      <c r="A436" s="14" t="s">
        <v>145</v>
      </c>
      <c r="B436" s="14"/>
      <c r="C436" s="14"/>
      <c r="D436" s="14"/>
      <c r="E436" s="14"/>
      <c r="F436" s="14"/>
      <c r="G436" s="14"/>
      <c r="H436" s="14"/>
      <c r="I436" s="14"/>
      <c r="J436" s="14"/>
    </row>
    <row r="437" spans="1:10">
      <c r="A437" s="14" t="s">
        <v>111</v>
      </c>
      <c r="B437" s="14"/>
      <c r="C437" s="14"/>
      <c r="D437" s="14"/>
      <c r="E437" s="14"/>
      <c r="F437" s="14"/>
      <c r="G437" s="14"/>
      <c r="H437" s="14"/>
      <c r="I437" s="14"/>
      <c r="J437" s="14"/>
    </row>
    <row r="438" spans="1:10">
      <c r="C438" s="3"/>
      <c r="D438" s="3"/>
      <c r="E438" s="3"/>
      <c r="F438" s="3"/>
      <c r="G438" s="3"/>
    </row>
    <row r="439" spans="1:10" ht="16.2">
      <c r="A439" s="12" t="s">
        <v>88</v>
      </c>
      <c r="C439" s="3"/>
      <c r="D439" s="3"/>
      <c r="E439" s="3"/>
      <c r="F439" s="3"/>
      <c r="G439" s="10" t="s">
        <v>3</v>
      </c>
    </row>
    <row r="440" spans="1:10">
      <c r="A440" t="s">
        <v>89</v>
      </c>
      <c r="C440" s="3"/>
      <c r="D440" s="3"/>
      <c r="E440" s="3"/>
      <c r="F440" s="3"/>
      <c r="G440" s="3">
        <v>20000</v>
      </c>
    </row>
    <row r="441" spans="1:10">
      <c r="A441" t="s">
        <v>90</v>
      </c>
      <c r="C441" s="3"/>
      <c r="D441" s="3"/>
      <c r="E441" s="3"/>
      <c r="F441" s="3"/>
      <c r="G441" s="3">
        <v>0</v>
      </c>
    </row>
    <row r="442" spans="1:10">
      <c r="A442" t="s">
        <v>91</v>
      </c>
      <c r="C442" s="3"/>
      <c r="D442" s="3"/>
      <c r="E442" s="3"/>
      <c r="F442" s="3"/>
      <c r="G442" s="3">
        <v>0</v>
      </c>
    </row>
    <row r="443" spans="1:10">
      <c r="A443" t="s">
        <v>92</v>
      </c>
      <c r="C443" s="3"/>
      <c r="D443" s="3"/>
      <c r="E443" s="3"/>
      <c r="F443" s="3"/>
      <c r="G443" s="3">
        <v>0</v>
      </c>
    </row>
    <row r="444" spans="1:10" ht="16.2">
      <c r="A444" t="s">
        <v>93</v>
      </c>
      <c r="C444" s="3"/>
      <c r="D444" s="3"/>
      <c r="E444" s="3"/>
      <c r="F444" s="3"/>
      <c r="G444" s="11">
        <f>SUM(0.1*20000)</f>
        <v>2000</v>
      </c>
    </row>
    <row r="445" spans="1:10" ht="16.2">
      <c r="A445" t="s">
        <v>94</v>
      </c>
      <c r="C445" s="3"/>
      <c r="D445" s="3"/>
      <c r="E445" s="3"/>
      <c r="F445" s="3"/>
      <c r="G445" s="8">
        <f>SUM(G440,G441,G442,G443-G444)</f>
        <v>18000</v>
      </c>
    </row>
    <row r="446" spans="1:10">
      <c r="C446" s="3"/>
      <c r="D446" s="3"/>
      <c r="E446" s="3"/>
      <c r="F446" s="3"/>
      <c r="G446" s="3"/>
    </row>
    <row r="448" spans="1:10">
      <c r="C448" s="3"/>
      <c r="D448" s="3"/>
      <c r="E448" s="3"/>
      <c r="F448" s="3"/>
      <c r="G448" s="3"/>
    </row>
    <row r="449" spans="1:7">
      <c r="C449" s="3"/>
      <c r="D449" s="3"/>
      <c r="E449" s="3"/>
      <c r="F449" s="3"/>
      <c r="G449" s="3"/>
    </row>
    <row r="450" spans="1:7">
      <c r="C450" s="3"/>
      <c r="D450" s="3"/>
      <c r="E450" s="3"/>
      <c r="F450" s="3"/>
      <c r="G450" s="3"/>
    </row>
    <row r="451" spans="1:7">
      <c r="C451" s="3"/>
      <c r="D451" s="3"/>
      <c r="E451" s="3"/>
      <c r="F451" s="3"/>
      <c r="G451" s="3"/>
    </row>
    <row r="452" spans="1:7">
      <c r="A452" t="s">
        <v>100</v>
      </c>
      <c r="C452" s="3" t="s">
        <v>99</v>
      </c>
      <c r="D452" s="3"/>
      <c r="E452" s="3"/>
      <c r="F452" s="3"/>
      <c r="G452" s="3" t="s">
        <v>103</v>
      </c>
    </row>
    <row r="453" spans="1:7">
      <c r="A453" t="s">
        <v>101</v>
      </c>
      <c r="C453" s="3" t="s">
        <v>95</v>
      </c>
      <c r="D453" s="3"/>
      <c r="E453" s="3"/>
      <c r="F453" s="3"/>
      <c r="G453" s="3" t="s">
        <v>96</v>
      </c>
    </row>
    <row r="454" spans="1:7">
      <c r="A454" t="s">
        <v>97</v>
      </c>
      <c r="C454" s="3" t="s">
        <v>98</v>
      </c>
      <c r="D454" s="3"/>
      <c r="E454" s="3"/>
      <c r="F454" s="3"/>
      <c r="G454" s="3" t="s">
        <v>102</v>
      </c>
    </row>
    <row r="455" spans="1:7">
      <c r="C455" s="3"/>
      <c r="D455" s="3"/>
      <c r="E455" s="3"/>
      <c r="F455" s="3"/>
      <c r="G455" s="3"/>
    </row>
    <row r="456" spans="1:7">
      <c r="C456" s="3"/>
      <c r="D456" s="3"/>
      <c r="E456" s="3"/>
      <c r="F456" s="3"/>
      <c r="G456" s="3"/>
    </row>
    <row r="457" spans="1:7">
      <c r="C457" s="3"/>
      <c r="D457" s="3"/>
      <c r="E457" s="3"/>
      <c r="F457" s="3"/>
      <c r="G457" s="3"/>
    </row>
    <row r="458" spans="1:7">
      <c r="C458" s="3"/>
      <c r="D458" s="3"/>
      <c r="E458" s="3"/>
      <c r="F458" s="3"/>
      <c r="G458" s="3"/>
    </row>
    <row r="459" spans="1:7">
      <c r="C459" s="3"/>
      <c r="D459" s="3"/>
      <c r="E459" s="3"/>
      <c r="F459" s="3"/>
      <c r="G459" s="3"/>
    </row>
    <row r="460" spans="1:7">
      <c r="C460" s="3"/>
      <c r="D460" s="3"/>
      <c r="E460" s="3"/>
      <c r="F460" s="3"/>
      <c r="G460" s="3"/>
    </row>
    <row r="461" spans="1:7">
      <c r="C461" s="3"/>
      <c r="D461" s="3"/>
      <c r="E461" s="3"/>
      <c r="F461" s="3"/>
      <c r="G461" s="3"/>
    </row>
    <row r="462" spans="1:7">
      <c r="C462" s="3"/>
      <c r="D462" s="3"/>
      <c r="E462" s="3"/>
      <c r="F462" s="3"/>
      <c r="G462" s="3"/>
    </row>
    <row r="463" spans="1:7">
      <c r="C463" s="3"/>
      <c r="D463" s="3"/>
      <c r="E463" s="3"/>
      <c r="F463" s="3"/>
      <c r="G463" s="3"/>
    </row>
    <row r="464" spans="1:7">
      <c r="C464" s="3"/>
      <c r="D464" s="3"/>
      <c r="E464" s="3"/>
      <c r="F464" s="3"/>
      <c r="G464" s="3"/>
    </row>
    <row r="465" spans="1:10" ht="21">
      <c r="A465" s="15" t="s">
        <v>83</v>
      </c>
      <c r="B465" s="15"/>
      <c r="C465" s="15"/>
      <c r="D465" s="15"/>
      <c r="E465" s="15"/>
      <c r="F465" s="15"/>
      <c r="G465" s="15"/>
      <c r="H465" s="15"/>
      <c r="I465" s="15"/>
      <c r="J465" s="15"/>
    </row>
    <row r="467" spans="1:10">
      <c r="A467" s="14" t="s">
        <v>146</v>
      </c>
      <c r="B467" s="14"/>
      <c r="C467" s="14"/>
      <c r="D467" s="14"/>
      <c r="E467" s="14"/>
      <c r="F467" s="14"/>
      <c r="G467" s="14"/>
      <c r="H467" s="14"/>
      <c r="I467" s="14"/>
      <c r="J467" s="14"/>
    </row>
    <row r="468" spans="1:10">
      <c r="A468" s="14" t="s">
        <v>147</v>
      </c>
      <c r="B468" s="14"/>
      <c r="C468" s="14"/>
      <c r="D468" s="14"/>
      <c r="E468" s="14"/>
      <c r="F468" s="14"/>
      <c r="G468" s="14"/>
      <c r="H468" s="14"/>
      <c r="I468" s="14"/>
      <c r="J468" s="14"/>
    </row>
    <row r="469" spans="1:10">
      <c r="A469" s="14" t="s">
        <v>148</v>
      </c>
      <c r="B469" s="14"/>
      <c r="C469" s="14"/>
      <c r="D469" s="14"/>
      <c r="E469" s="14"/>
      <c r="F469" s="14"/>
      <c r="G469" s="14"/>
      <c r="H469" s="14"/>
      <c r="I469" s="14"/>
      <c r="J469" s="14"/>
    </row>
    <row r="470" spans="1:10">
      <c r="A470" s="14" t="s">
        <v>111</v>
      </c>
      <c r="B470" s="14"/>
      <c r="C470" s="14"/>
      <c r="D470" s="14"/>
      <c r="E470" s="14"/>
      <c r="F470" s="14"/>
      <c r="G470" s="14"/>
      <c r="H470" s="14"/>
      <c r="I470" s="14"/>
      <c r="J470" s="14"/>
    </row>
    <row r="471" spans="1:10">
      <c r="C471" s="3"/>
      <c r="D471" s="3"/>
      <c r="E471" s="3"/>
      <c r="F471" s="3"/>
      <c r="G471" s="3"/>
    </row>
    <row r="472" spans="1:10" ht="16.2">
      <c r="A472" s="12" t="s">
        <v>88</v>
      </c>
      <c r="C472" s="3"/>
      <c r="D472" s="3"/>
      <c r="E472" s="3"/>
      <c r="F472" s="3"/>
      <c r="G472" s="10" t="s">
        <v>3</v>
      </c>
    </row>
    <row r="473" spans="1:10">
      <c r="A473" t="s">
        <v>89</v>
      </c>
      <c r="C473" s="3"/>
      <c r="D473" s="3"/>
      <c r="E473" s="3"/>
      <c r="F473" s="3"/>
      <c r="G473" s="3">
        <v>20000</v>
      </c>
    </row>
    <row r="474" spans="1:10">
      <c r="A474" t="s">
        <v>90</v>
      </c>
      <c r="C474" s="3"/>
      <c r="D474" s="3"/>
      <c r="E474" s="3"/>
      <c r="F474" s="3"/>
      <c r="G474" s="3">
        <v>0</v>
      </c>
    </row>
    <row r="475" spans="1:10">
      <c r="A475" t="s">
        <v>91</v>
      </c>
      <c r="C475" s="3"/>
      <c r="D475" s="3"/>
      <c r="E475" s="3"/>
      <c r="F475" s="3"/>
      <c r="G475" s="3">
        <v>0</v>
      </c>
    </row>
    <row r="476" spans="1:10">
      <c r="A476" t="s">
        <v>92</v>
      </c>
      <c r="C476" s="3"/>
      <c r="D476" s="3"/>
      <c r="E476" s="3"/>
      <c r="F476" s="3"/>
      <c r="G476" s="3">
        <v>0</v>
      </c>
    </row>
    <row r="477" spans="1:10">
      <c r="A477" t="s">
        <v>93</v>
      </c>
      <c r="C477" s="3"/>
      <c r="D477" s="3"/>
      <c r="E477" s="3"/>
      <c r="F477" s="3"/>
      <c r="G477" s="13">
        <f>SUM(0.1*20000)</f>
        <v>2000</v>
      </c>
    </row>
    <row r="478" spans="1:10" ht="16.2">
      <c r="A478" t="s">
        <v>149</v>
      </c>
      <c r="G478" s="11">
        <v>600</v>
      </c>
    </row>
    <row r="479" spans="1:10" ht="16.2">
      <c r="A479" t="s">
        <v>94</v>
      </c>
      <c r="C479" s="3"/>
      <c r="D479" s="3"/>
      <c r="E479" s="3"/>
      <c r="F479" s="3"/>
      <c r="G479" s="8">
        <f>SUM(G473+G474+G475+G476-G477-G478)</f>
        <v>17400</v>
      </c>
    </row>
    <row r="481" spans="1:7">
      <c r="C481" s="3"/>
      <c r="D481" s="3"/>
      <c r="E481" s="3"/>
      <c r="F481" s="3"/>
      <c r="G481" s="3"/>
    </row>
    <row r="482" spans="1:7">
      <c r="C482" s="3"/>
      <c r="D482" s="3"/>
      <c r="E482" s="3"/>
      <c r="F482" s="3"/>
      <c r="G482" s="3"/>
    </row>
    <row r="483" spans="1:7">
      <c r="C483" s="3"/>
      <c r="D483" s="3"/>
      <c r="E483" s="3"/>
      <c r="F483" s="3"/>
      <c r="G483" s="3"/>
    </row>
    <row r="484" spans="1:7">
      <c r="C484" s="3"/>
      <c r="D484" s="3"/>
      <c r="E484" s="3"/>
      <c r="F484" s="3"/>
      <c r="G484" s="3"/>
    </row>
    <row r="485" spans="1:7">
      <c r="A485" t="s">
        <v>100</v>
      </c>
      <c r="C485" s="3" t="s">
        <v>99</v>
      </c>
      <c r="D485" s="3"/>
      <c r="E485" s="3"/>
      <c r="F485" s="3"/>
      <c r="G485" s="3" t="s">
        <v>103</v>
      </c>
    </row>
    <row r="486" spans="1:7">
      <c r="A486" t="s">
        <v>101</v>
      </c>
      <c r="C486" s="3" t="s">
        <v>95</v>
      </c>
      <c r="D486" s="3"/>
      <c r="E486" s="3"/>
      <c r="F486" s="3"/>
      <c r="G486" s="3" t="s">
        <v>96</v>
      </c>
    </row>
    <row r="487" spans="1:7">
      <c r="A487" t="s">
        <v>97</v>
      </c>
      <c r="C487" s="3" t="s">
        <v>98</v>
      </c>
      <c r="D487" s="3"/>
      <c r="E487" s="3"/>
      <c r="F487" s="3"/>
      <c r="G487" s="3" t="s">
        <v>102</v>
      </c>
    </row>
    <row r="488" spans="1:7">
      <c r="C488" s="3"/>
      <c r="D488" s="3"/>
      <c r="E488" s="3"/>
      <c r="F488" s="3"/>
      <c r="G488" s="3"/>
    </row>
    <row r="489" spans="1:7">
      <c r="C489" s="3"/>
      <c r="D489" s="3"/>
      <c r="E489" s="3"/>
      <c r="F489" s="3"/>
      <c r="G489" s="3"/>
    </row>
    <row r="490" spans="1:7">
      <c r="C490" s="3"/>
      <c r="D490" s="3"/>
      <c r="E490" s="3"/>
      <c r="F490" s="3"/>
      <c r="G490" s="3"/>
    </row>
    <row r="491" spans="1:7">
      <c r="C491" s="3"/>
      <c r="D491" s="3"/>
      <c r="E491" s="3"/>
      <c r="F491" s="3"/>
      <c r="G491" s="3"/>
    </row>
    <row r="492" spans="1:7">
      <c r="C492" s="3"/>
      <c r="D492" s="3"/>
      <c r="E492" s="3"/>
      <c r="F492" s="3"/>
      <c r="G492" s="3"/>
    </row>
    <row r="493" spans="1:7">
      <c r="C493" s="3"/>
      <c r="D493" s="3"/>
      <c r="E493" s="3"/>
      <c r="F493" s="3"/>
      <c r="G493" s="3"/>
    </row>
    <row r="494" spans="1:7">
      <c r="C494" s="3"/>
      <c r="D494" s="3"/>
      <c r="E494" s="3"/>
      <c r="F494" s="3"/>
      <c r="G494" s="3"/>
    </row>
    <row r="495" spans="1:7">
      <c r="C495" s="3"/>
      <c r="D495" s="3"/>
      <c r="E495" s="3"/>
      <c r="F495" s="3"/>
      <c r="G495" s="3"/>
    </row>
    <row r="496" spans="1:7">
      <c r="C496" s="3"/>
      <c r="D496" s="3"/>
      <c r="E496" s="3"/>
      <c r="F496" s="3"/>
      <c r="G496" s="3"/>
    </row>
    <row r="497" spans="1:10">
      <c r="C497" s="3"/>
      <c r="D497" s="3"/>
      <c r="E497" s="3"/>
      <c r="F497" s="3"/>
      <c r="G497" s="3"/>
    </row>
    <row r="498" spans="1:10" ht="21">
      <c r="A498" s="15" t="s">
        <v>83</v>
      </c>
      <c r="B498" s="15"/>
      <c r="C498" s="15"/>
      <c r="D498" s="15"/>
      <c r="E498" s="15"/>
      <c r="F498" s="15"/>
      <c r="G498" s="15"/>
      <c r="H498" s="15"/>
      <c r="I498" s="15"/>
      <c r="J498" s="15"/>
    </row>
    <row r="500" spans="1:10">
      <c r="A500" s="14" t="s">
        <v>150</v>
      </c>
      <c r="B500" s="14"/>
      <c r="C500" s="14"/>
      <c r="D500" s="14"/>
      <c r="E500" s="14"/>
      <c r="F500" s="14"/>
      <c r="G500" s="14"/>
      <c r="H500" s="14"/>
      <c r="I500" s="14"/>
      <c r="J500" s="14"/>
    </row>
    <row r="501" spans="1:10">
      <c r="A501" s="14" t="s">
        <v>151</v>
      </c>
      <c r="B501" s="14"/>
      <c r="C501" s="14"/>
      <c r="D501" s="14"/>
      <c r="E501" s="14"/>
      <c r="F501" s="14"/>
      <c r="G501" s="14"/>
      <c r="H501" s="14"/>
      <c r="I501" s="14"/>
      <c r="J501" s="14"/>
    </row>
    <row r="502" spans="1:10">
      <c r="A502" s="14" t="s">
        <v>152</v>
      </c>
      <c r="B502" s="14"/>
      <c r="C502" s="14"/>
      <c r="D502" s="14"/>
      <c r="E502" s="14"/>
      <c r="F502" s="14"/>
      <c r="G502" s="14"/>
      <c r="H502" s="14"/>
      <c r="I502" s="14"/>
      <c r="J502" s="14"/>
    </row>
    <row r="503" spans="1:10">
      <c r="A503" s="14" t="s">
        <v>111</v>
      </c>
      <c r="B503" s="14"/>
      <c r="C503" s="14"/>
      <c r="D503" s="14"/>
      <c r="E503" s="14"/>
      <c r="F503" s="14"/>
      <c r="G503" s="14"/>
      <c r="H503" s="14"/>
      <c r="I503" s="14"/>
      <c r="J503" s="14"/>
    </row>
    <row r="504" spans="1:10">
      <c r="C504" s="3"/>
      <c r="D504" s="3"/>
      <c r="E504" s="3"/>
      <c r="F504" s="3"/>
      <c r="G504" s="3"/>
    </row>
    <row r="505" spans="1:10" ht="16.2">
      <c r="A505" s="12" t="s">
        <v>88</v>
      </c>
      <c r="C505" s="3"/>
      <c r="D505" s="3"/>
      <c r="E505" s="3"/>
      <c r="F505" s="3"/>
      <c r="G505" s="10" t="s">
        <v>3</v>
      </c>
    </row>
    <row r="506" spans="1:10">
      <c r="A506" t="s">
        <v>89</v>
      </c>
      <c r="C506" s="3"/>
      <c r="D506" s="3"/>
      <c r="E506" s="3"/>
      <c r="F506" s="3"/>
      <c r="G506" s="3">
        <v>15000</v>
      </c>
    </row>
    <row r="507" spans="1:10">
      <c r="A507" t="s">
        <v>90</v>
      </c>
      <c r="C507" s="3"/>
      <c r="D507" s="3"/>
      <c r="E507" s="3"/>
      <c r="F507" s="3"/>
      <c r="G507" s="3">
        <v>0</v>
      </c>
    </row>
    <row r="508" spans="1:10">
      <c r="A508" t="s">
        <v>91</v>
      </c>
      <c r="C508" s="3"/>
      <c r="D508" s="3"/>
      <c r="E508" s="3"/>
      <c r="F508" s="3"/>
      <c r="G508" s="3">
        <v>0</v>
      </c>
    </row>
    <row r="509" spans="1:10">
      <c r="A509" t="s">
        <v>92</v>
      </c>
      <c r="C509" s="3"/>
      <c r="D509" s="3"/>
      <c r="E509" s="3"/>
      <c r="F509" s="3"/>
      <c r="G509" s="3">
        <v>0</v>
      </c>
    </row>
    <row r="510" spans="1:10" ht="16.2">
      <c r="A510" t="s">
        <v>93</v>
      </c>
      <c r="C510" s="3"/>
      <c r="D510" s="3"/>
      <c r="E510" s="3"/>
      <c r="F510" s="3"/>
      <c r="G510" s="11">
        <f>SUM(0.1*15000)</f>
        <v>1500</v>
      </c>
    </row>
    <row r="511" spans="1:10" ht="16.2">
      <c r="A511" t="s">
        <v>94</v>
      </c>
      <c r="C511" s="3"/>
      <c r="D511" s="3"/>
      <c r="E511" s="3"/>
      <c r="F511" s="3"/>
      <c r="G511" s="8">
        <f>SUM(G506,G507,G508,G509-G510)</f>
        <v>13500</v>
      </c>
    </row>
    <row r="512" spans="1:10">
      <c r="C512" s="3"/>
      <c r="D512" s="3"/>
      <c r="E512" s="3"/>
      <c r="F512" s="3"/>
      <c r="G512" s="3"/>
    </row>
    <row r="514" spans="1:7">
      <c r="C514" s="3"/>
      <c r="D514" s="3"/>
      <c r="E514" s="3"/>
      <c r="F514" s="3"/>
      <c r="G514" s="3"/>
    </row>
    <row r="515" spans="1:7">
      <c r="C515" s="3"/>
      <c r="D515" s="3"/>
      <c r="E515" s="3"/>
      <c r="F515" s="3"/>
      <c r="G515" s="3"/>
    </row>
    <row r="516" spans="1:7">
      <c r="C516" s="3"/>
      <c r="D516" s="3"/>
      <c r="E516" s="3"/>
      <c r="F516" s="3"/>
      <c r="G516" s="3"/>
    </row>
    <row r="517" spans="1:7">
      <c r="C517" s="3"/>
      <c r="D517" s="3"/>
      <c r="E517" s="3"/>
      <c r="F517" s="3"/>
      <c r="G517" s="3"/>
    </row>
    <row r="518" spans="1:7">
      <c r="A518" t="s">
        <v>100</v>
      </c>
      <c r="C518" s="3" t="s">
        <v>99</v>
      </c>
      <c r="D518" s="3"/>
      <c r="E518" s="3"/>
      <c r="F518" s="3"/>
      <c r="G518" s="3" t="s">
        <v>103</v>
      </c>
    </row>
    <row r="519" spans="1:7">
      <c r="A519" t="s">
        <v>101</v>
      </c>
      <c r="C519" s="3" t="s">
        <v>95</v>
      </c>
      <c r="D519" s="3"/>
      <c r="E519" s="3"/>
      <c r="F519" s="3"/>
      <c r="G519" s="3" t="s">
        <v>96</v>
      </c>
    </row>
    <row r="520" spans="1:7">
      <c r="A520" t="s">
        <v>97</v>
      </c>
      <c r="C520" s="3" t="s">
        <v>98</v>
      </c>
      <c r="D520" s="3"/>
      <c r="E520" s="3"/>
      <c r="F520" s="3"/>
      <c r="G520" s="3" t="s">
        <v>102</v>
      </c>
    </row>
    <row r="521" spans="1:7">
      <c r="C521" s="3"/>
      <c r="D521" s="3"/>
      <c r="E521" s="3"/>
      <c r="F521" s="3"/>
      <c r="G521" s="3"/>
    </row>
    <row r="522" spans="1:7">
      <c r="C522" s="3"/>
      <c r="D522" s="3"/>
      <c r="E522" s="3"/>
      <c r="F522" s="3"/>
      <c r="G522" s="3"/>
    </row>
    <row r="523" spans="1:7">
      <c r="C523" s="3"/>
      <c r="D523" s="3"/>
      <c r="E523" s="3"/>
      <c r="F523" s="3"/>
      <c r="G523" s="3"/>
    </row>
    <row r="524" spans="1:7">
      <c r="C524" s="3"/>
      <c r="D524" s="3"/>
      <c r="E524" s="3"/>
      <c r="F524" s="3"/>
      <c r="G524" s="3"/>
    </row>
    <row r="525" spans="1:7">
      <c r="C525" s="3"/>
      <c r="D525" s="3"/>
      <c r="E525" s="3"/>
      <c r="F525" s="3"/>
      <c r="G525" s="3"/>
    </row>
    <row r="526" spans="1:7">
      <c r="C526" s="3"/>
      <c r="D526" s="3"/>
      <c r="E526" s="3"/>
      <c r="F526" s="3"/>
      <c r="G526" s="3"/>
    </row>
    <row r="527" spans="1:7">
      <c r="C527" s="3"/>
      <c r="D527" s="3"/>
      <c r="E527" s="3"/>
      <c r="F527" s="3"/>
      <c r="G527" s="3"/>
    </row>
    <row r="528" spans="1:7">
      <c r="C528" s="3"/>
      <c r="D528" s="3"/>
      <c r="E528" s="3"/>
      <c r="F528" s="3"/>
      <c r="G528" s="3"/>
    </row>
    <row r="529" spans="1:10">
      <c r="C529" s="3"/>
      <c r="D529" s="3"/>
      <c r="E529" s="3"/>
      <c r="F529" s="3"/>
      <c r="G529" s="3"/>
    </row>
    <row r="530" spans="1:10">
      <c r="C530" s="3"/>
      <c r="D530" s="3"/>
      <c r="E530" s="3"/>
      <c r="F530" s="3"/>
      <c r="G530" s="3"/>
    </row>
    <row r="531" spans="1:10" ht="21">
      <c r="A531" s="15" t="s">
        <v>83</v>
      </c>
      <c r="B531" s="15"/>
      <c r="C531" s="15"/>
      <c r="D531" s="15"/>
      <c r="E531" s="15"/>
      <c r="F531" s="15"/>
      <c r="G531" s="15"/>
      <c r="H531" s="15"/>
      <c r="I531" s="15"/>
      <c r="J531" s="15"/>
    </row>
    <row r="533" spans="1:10">
      <c r="A533" s="14" t="s">
        <v>153</v>
      </c>
      <c r="B533" s="14"/>
      <c r="C533" s="14"/>
      <c r="D533" s="14"/>
      <c r="E533" s="14"/>
      <c r="F533" s="14"/>
      <c r="G533" s="14"/>
      <c r="H533" s="14"/>
      <c r="I533" s="14"/>
      <c r="J533" s="14"/>
    </row>
    <row r="534" spans="1:10">
      <c r="A534" s="14" t="s">
        <v>154</v>
      </c>
      <c r="B534" s="14"/>
      <c r="C534" s="14"/>
      <c r="D534" s="14"/>
      <c r="E534" s="14"/>
      <c r="F534" s="14"/>
      <c r="G534" s="14"/>
      <c r="H534" s="14"/>
      <c r="I534" s="14"/>
      <c r="J534" s="14"/>
    </row>
    <row r="535" spans="1:10">
      <c r="A535" s="14" t="s">
        <v>155</v>
      </c>
      <c r="B535" s="14"/>
      <c r="C535" s="14"/>
      <c r="D535" s="14"/>
      <c r="E535" s="14"/>
      <c r="F535" s="14"/>
      <c r="G535" s="14"/>
      <c r="H535" s="14"/>
      <c r="I535" s="14"/>
      <c r="J535" s="14"/>
    </row>
    <row r="536" spans="1:10">
      <c r="A536" s="14" t="s">
        <v>111</v>
      </c>
      <c r="B536" s="14"/>
      <c r="C536" s="14"/>
      <c r="D536" s="14"/>
      <c r="E536" s="14"/>
      <c r="F536" s="14"/>
      <c r="G536" s="14"/>
      <c r="H536" s="14"/>
      <c r="I536" s="14"/>
      <c r="J536" s="14"/>
    </row>
    <row r="537" spans="1:10">
      <c r="C537" s="3"/>
      <c r="D537" s="3"/>
      <c r="E537" s="3"/>
      <c r="F537" s="3"/>
      <c r="G537" s="3"/>
    </row>
    <row r="538" spans="1:10" ht="16.2">
      <c r="A538" s="12" t="s">
        <v>88</v>
      </c>
      <c r="C538" s="3"/>
      <c r="D538" s="3"/>
      <c r="E538" s="3"/>
      <c r="F538" s="3"/>
      <c r="G538" s="10" t="s">
        <v>3</v>
      </c>
    </row>
    <row r="539" spans="1:10">
      <c r="A539" t="s">
        <v>89</v>
      </c>
      <c r="C539" s="3"/>
      <c r="D539" s="3"/>
      <c r="E539" s="3"/>
      <c r="F539" s="3"/>
      <c r="G539" s="3">
        <v>20000</v>
      </c>
    </row>
    <row r="540" spans="1:10">
      <c r="A540" t="s">
        <v>90</v>
      </c>
      <c r="C540" s="3"/>
      <c r="D540" s="3"/>
      <c r="E540" s="3"/>
      <c r="F540" s="3"/>
      <c r="G540" s="3">
        <v>0</v>
      </c>
    </row>
    <row r="541" spans="1:10">
      <c r="A541" t="s">
        <v>91</v>
      </c>
      <c r="C541" s="3"/>
      <c r="D541" s="3"/>
      <c r="E541" s="3"/>
      <c r="F541" s="3"/>
      <c r="G541" s="3">
        <v>0</v>
      </c>
    </row>
    <row r="542" spans="1:10">
      <c r="A542" t="s">
        <v>92</v>
      </c>
      <c r="C542" s="3"/>
      <c r="D542" s="3"/>
      <c r="E542" s="3"/>
      <c r="F542" s="3"/>
      <c r="G542" s="3">
        <v>0</v>
      </c>
    </row>
    <row r="543" spans="1:10">
      <c r="A543" t="s">
        <v>93</v>
      </c>
      <c r="C543" s="3"/>
      <c r="D543" s="3"/>
      <c r="E543" s="3"/>
      <c r="F543" s="3"/>
      <c r="G543" s="13">
        <f>SUM(0.1*20000)</f>
        <v>2000</v>
      </c>
    </row>
    <row r="544" spans="1:10" ht="16.2">
      <c r="A544" t="s">
        <v>149</v>
      </c>
      <c r="G544" s="11">
        <v>5000</v>
      </c>
    </row>
    <row r="545" spans="1:7" ht="16.2">
      <c r="A545" t="s">
        <v>94</v>
      </c>
      <c r="C545" s="3"/>
      <c r="D545" s="3"/>
      <c r="E545" s="3"/>
      <c r="F545" s="3"/>
      <c r="G545" s="8">
        <f>SUM(G539+G540+G541+G542-G543-G544)</f>
        <v>13000</v>
      </c>
    </row>
    <row r="547" spans="1:7">
      <c r="C547" s="3"/>
      <c r="D547" s="3"/>
      <c r="E547" s="3"/>
      <c r="F547" s="3"/>
      <c r="G547" s="3"/>
    </row>
    <row r="548" spans="1:7">
      <c r="C548" s="3"/>
      <c r="D548" s="3"/>
      <c r="E548" s="3"/>
      <c r="F548" s="3"/>
      <c r="G548" s="3"/>
    </row>
    <row r="549" spans="1:7">
      <c r="C549" s="3"/>
      <c r="D549" s="3"/>
      <c r="E549" s="3"/>
      <c r="F549" s="3"/>
      <c r="G549" s="3"/>
    </row>
    <row r="550" spans="1:7">
      <c r="C550" s="3"/>
      <c r="D550" s="3"/>
      <c r="E550" s="3"/>
      <c r="F550" s="3"/>
      <c r="G550" s="3"/>
    </row>
    <row r="551" spans="1:7">
      <c r="A551" t="s">
        <v>100</v>
      </c>
      <c r="C551" s="3" t="s">
        <v>99</v>
      </c>
      <c r="D551" s="3"/>
      <c r="E551" s="3"/>
      <c r="F551" s="3"/>
      <c r="G551" s="3" t="s">
        <v>103</v>
      </c>
    </row>
    <row r="552" spans="1:7">
      <c r="A552" t="s">
        <v>101</v>
      </c>
      <c r="C552" s="3" t="s">
        <v>95</v>
      </c>
      <c r="D552" s="3"/>
      <c r="E552" s="3"/>
      <c r="F552" s="3"/>
      <c r="G552" s="3" t="s">
        <v>96</v>
      </c>
    </row>
    <row r="553" spans="1:7">
      <c r="A553" t="s">
        <v>97</v>
      </c>
      <c r="C553" s="3" t="s">
        <v>98</v>
      </c>
      <c r="D553" s="3"/>
      <c r="E553" s="3"/>
      <c r="F553" s="3"/>
      <c r="G553" s="3" t="s">
        <v>102</v>
      </c>
    </row>
    <row r="554" spans="1:7">
      <c r="C554" s="3"/>
      <c r="D554" s="3"/>
      <c r="E554" s="3"/>
      <c r="F554" s="3"/>
      <c r="G554" s="3"/>
    </row>
    <row r="555" spans="1:7">
      <c r="C555" s="3"/>
      <c r="D555" s="3"/>
      <c r="E555" s="3"/>
      <c r="F555" s="3"/>
      <c r="G555" s="3"/>
    </row>
    <row r="556" spans="1:7">
      <c r="C556" s="3"/>
      <c r="D556" s="3"/>
      <c r="E556" s="3"/>
      <c r="F556" s="3"/>
      <c r="G556" s="3"/>
    </row>
    <row r="557" spans="1:7">
      <c r="C557" s="3"/>
      <c r="D557" s="3"/>
      <c r="E557" s="3"/>
      <c r="F557" s="3"/>
      <c r="G557" s="3"/>
    </row>
    <row r="558" spans="1:7">
      <c r="C558" s="3"/>
      <c r="D558" s="3"/>
      <c r="E558" s="3"/>
      <c r="F558" s="3"/>
      <c r="G558" s="3"/>
    </row>
    <row r="559" spans="1:7">
      <c r="C559" s="3"/>
      <c r="D559" s="3"/>
      <c r="E559" s="3"/>
      <c r="F559" s="3"/>
      <c r="G559" s="3"/>
    </row>
    <row r="560" spans="1:7">
      <c r="C560" s="3"/>
      <c r="D560" s="3"/>
      <c r="E560" s="3"/>
      <c r="F560" s="3"/>
      <c r="G560" s="3"/>
    </row>
    <row r="561" spans="1:10">
      <c r="C561" s="3"/>
      <c r="D561" s="3"/>
      <c r="E561" s="3"/>
      <c r="F561" s="3"/>
      <c r="G561" s="3"/>
    </row>
    <row r="562" spans="1:10">
      <c r="C562" s="3"/>
      <c r="D562" s="3"/>
      <c r="E562" s="3"/>
      <c r="F562" s="3"/>
      <c r="G562" s="3"/>
    </row>
    <row r="563" spans="1:10">
      <c r="C563" s="3"/>
      <c r="D563" s="3"/>
      <c r="E563" s="3"/>
      <c r="F563" s="3"/>
      <c r="G563" s="3"/>
    </row>
    <row r="564" spans="1:10" ht="21">
      <c r="A564" s="15" t="s">
        <v>83</v>
      </c>
      <c r="B564" s="15"/>
      <c r="C564" s="15"/>
      <c r="D564" s="15"/>
      <c r="E564" s="15"/>
      <c r="F564" s="15"/>
      <c r="G564" s="15"/>
      <c r="H564" s="15"/>
      <c r="I564" s="15"/>
      <c r="J564" s="15"/>
    </row>
    <row r="566" spans="1:10">
      <c r="A566" s="14" t="s">
        <v>156</v>
      </c>
      <c r="B566" s="14"/>
      <c r="C566" s="14"/>
      <c r="D566" s="14"/>
      <c r="E566" s="14"/>
      <c r="F566" s="14"/>
      <c r="G566" s="14"/>
      <c r="H566" s="14"/>
      <c r="I566" s="14"/>
      <c r="J566" s="14"/>
    </row>
    <row r="567" spans="1:10">
      <c r="A567" s="14" t="s">
        <v>157</v>
      </c>
      <c r="B567" s="14"/>
      <c r="C567" s="14"/>
      <c r="D567" s="14"/>
      <c r="E567" s="14"/>
      <c r="F567" s="14"/>
      <c r="G567" s="14"/>
      <c r="H567" s="14"/>
      <c r="I567" s="14"/>
      <c r="J567" s="14"/>
    </row>
    <row r="568" spans="1:10">
      <c r="A568" s="14" t="s">
        <v>158</v>
      </c>
      <c r="B568" s="14"/>
      <c r="C568" s="14"/>
      <c r="D568" s="14"/>
      <c r="E568" s="14"/>
      <c r="F568" s="14"/>
      <c r="G568" s="14"/>
      <c r="H568" s="14"/>
      <c r="I568" s="14"/>
      <c r="J568" s="14"/>
    </row>
    <row r="569" spans="1:10">
      <c r="A569" s="14" t="s">
        <v>111</v>
      </c>
      <c r="B569" s="14"/>
      <c r="C569" s="14"/>
      <c r="D569" s="14"/>
      <c r="E569" s="14"/>
      <c r="F569" s="14"/>
      <c r="G569" s="14"/>
      <c r="H569" s="14"/>
      <c r="I569" s="14"/>
      <c r="J569" s="14"/>
    </row>
    <row r="570" spans="1:10">
      <c r="C570" s="3"/>
      <c r="D570" s="3"/>
      <c r="E570" s="3"/>
      <c r="F570" s="3"/>
      <c r="G570" s="3"/>
    </row>
    <row r="571" spans="1:10" ht="16.2">
      <c r="A571" s="12" t="s">
        <v>88</v>
      </c>
      <c r="C571" s="3"/>
      <c r="D571" s="3"/>
      <c r="E571" s="3"/>
      <c r="F571" s="3"/>
      <c r="G571" s="10" t="s">
        <v>3</v>
      </c>
    </row>
    <row r="572" spans="1:10">
      <c r="A572" t="s">
        <v>89</v>
      </c>
      <c r="C572" s="3"/>
      <c r="D572" s="3"/>
      <c r="E572" s="3"/>
      <c r="F572" s="3"/>
      <c r="G572" s="3">
        <v>20000</v>
      </c>
    </row>
    <row r="573" spans="1:10">
      <c r="A573" t="s">
        <v>90</v>
      </c>
      <c r="C573" s="3"/>
      <c r="D573" s="3"/>
      <c r="E573" s="3"/>
      <c r="F573" s="3"/>
      <c r="G573" s="3">
        <v>7000</v>
      </c>
    </row>
    <row r="574" spans="1:10">
      <c r="A574" t="s">
        <v>91</v>
      </c>
      <c r="C574" s="3"/>
      <c r="D574" s="3"/>
      <c r="E574" s="3"/>
      <c r="F574" s="3"/>
      <c r="G574" s="3">
        <v>0</v>
      </c>
    </row>
    <row r="575" spans="1:10">
      <c r="A575" t="s">
        <v>92</v>
      </c>
      <c r="C575" s="3"/>
      <c r="D575" s="3"/>
      <c r="E575" s="3"/>
      <c r="F575" s="3"/>
      <c r="G575" s="3">
        <v>0</v>
      </c>
    </row>
    <row r="576" spans="1:10" ht="16.2">
      <c r="A576" t="s">
        <v>93</v>
      </c>
      <c r="C576" s="3"/>
      <c r="D576" s="3"/>
      <c r="E576" s="3"/>
      <c r="F576" s="3"/>
      <c r="G576" s="11">
        <f>SUM(0.1*27000)</f>
        <v>2700</v>
      </c>
    </row>
    <row r="577" spans="1:7" ht="16.2">
      <c r="A577" t="s">
        <v>94</v>
      </c>
      <c r="C577" s="3"/>
      <c r="D577" s="3"/>
      <c r="E577" s="3"/>
      <c r="F577" s="3"/>
      <c r="G577" s="8">
        <f>SUM(G572+G573+G574+G575-G576)</f>
        <v>24300</v>
      </c>
    </row>
    <row r="580" spans="1:7">
      <c r="C580" s="3"/>
      <c r="D580" s="3"/>
      <c r="E580" s="3"/>
      <c r="F580" s="3"/>
      <c r="G580" s="3"/>
    </row>
    <row r="581" spans="1:7">
      <c r="C581" s="3"/>
      <c r="D581" s="3"/>
      <c r="E581" s="3"/>
      <c r="F581" s="3"/>
      <c r="G581" s="3"/>
    </row>
    <row r="582" spans="1:7">
      <c r="C582" s="3"/>
      <c r="D582" s="3"/>
      <c r="E582" s="3"/>
      <c r="F582" s="3"/>
      <c r="G582" s="3"/>
    </row>
    <row r="583" spans="1:7">
      <c r="C583" s="3"/>
      <c r="D583" s="3"/>
      <c r="E583" s="3"/>
      <c r="F583" s="3"/>
      <c r="G583" s="3"/>
    </row>
    <row r="584" spans="1:7">
      <c r="A584" t="s">
        <v>100</v>
      </c>
      <c r="C584" s="3" t="s">
        <v>99</v>
      </c>
      <c r="D584" s="3"/>
      <c r="E584" s="3"/>
      <c r="F584" s="3"/>
      <c r="G584" s="3" t="s">
        <v>103</v>
      </c>
    </row>
    <row r="585" spans="1:7">
      <c r="A585" t="s">
        <v>101</v>
      </c>
      <c r="C585" s="3" t="s">
        <v>95</v>
      </c>
      <c r="D585" s="3"/>
      <c r="E585" s="3"/>
      <c r="F585" s="3"/>
      <c r="G585" s="3" t="s">
        <v>96</v>
      </c>
    </row>
    <row r="586" spans="1:7">
      <c r="A586" t="s">
        <v>97</v>
      </c>
      <c r="C586" s="3" t="s">
        <v>98</v>
      </c>
      <c r="D586" s="3"/>
      <c r="E586" s="3"/>
      <c r="F586" s="3"/>
      <c r="G586" s="3" t="s">
        <v>102</v>
      </c>
    </row>
    <row r="587" spans="1:7">
      <c r="C587" s="3"/>
      <c r="D587" s="3"/>
      <c r="E587" s="3"/>
      <c r="F587" s="3"/>
      <c r="G587" s="3"/>
    </row>
    <row r="588" spans="1:7">
      <c r="C588" s="3"/>
      <c r="D588" s="3"/>
      <c r="E588" s="3"/>
      <c r="F588" s="3"/>
      <c r="G588" s="3"/>
    </row>
    <row r="589" spans="1:7">
      <c r="C589" s="3"/>
      <c r="D589" s="3"/>
      <c r="E589" s="3"/>
      <c r="F589" s="3"/>
      <c r="G589" s="3"/>
    </row>
    <row r="590" spans="1:7">
      <c r="C590" s="3"/>
      <c r="D590" s="3"/>
      <c r="E590" s="3"/>
      <c r="F590" s="3"/>
      <c r="G590" s="3"/>
    </row>
    <row r="591" spans="1:7">
      <c r="C591" s="3"/>
      <c r="D591" s="3"/>
      <c r="E591" s="3"/>
      <c r="F591" s="3"/>
      <c r="G591" s="3"/>
    </row>
    <row r="592" spans="1:7">
      <c r="C592" s="3"/>
      <c r="D592" s="3"/>
      <c r="E592" s="3"/>
      <c r="F592" s="3"/>
      <c r="G592" s="3"/>
    </row>
    <row r="593" spans="1:10">
      <c r="C593" s="3"/>
      <c r="D593" s="3"/>
      <c r="E593" s="3"/>
      <c r="F593" s="3"/>
      <c r="G593" s="3"/>
    </row>
    <row r="594" spans="1:10">
      <c r="C594" s="3"/>
      <c r="D594" s="3"/>
      <c r="E594" s="3"/>
      <c r="F594" s="3"/>
      <c r="G594" s="3"/>
    </row>
    <row r="595" spans="1:10">
      <c r="C595" s="3"/>
      <c r="D595" s="3"/>
      <c r="E595" s="3"/>
      <c r="F595" s="3"/>
      <c r="G595" s="3"/>
    </row>
    <row r="596" spans="1:10">
      <c r="C596" s="3"/>
      <c r="D596" s="3"/>
      <c r="E596" s="3"/>
      <c r="F596" s="3"/>
      <c r="G596" s="3"/>
    </row>
    <row r="597" spans="1:10" ht="21">
      <c r="A597" s="15" t="s">
        <v>83</v>
      </c>
      <c r="B597" s="15"/>
      <c r="C597" s="15"/>
      <c r="D597" s="15"/>
      <c r="E597" s="15"/>
      <c r="F597" s="15"/>
      <c r="G597" s="15"/>
      <c r="H597" s="15"/>
      <c r="I597" s="15"/>
      <c r="J597" s="15"/>
    </row>
    <row r="599" spans="1:10">
      <c r="A599" s="14" t="s">
        <v>159</v>
      </c>
      <c r="B599" s="14"/>
      <c r="C599" s="14"/>
      <c r="D599" s="14"/>
      <c r="E599" s="14"/>
      <c r="F599" s="14"/>
      <c r="G599" s="14"/>
      <c r="H599" s="14"/>
      <c r="I599" s="14"/>
      <c r="J599" s="14"/>
    </row>
    <row r="600" spans="1:10">
      <c r="A600" s="14" t="s">
        <v>160</v>
      </c>
      <c r="B600" s="14"/>
      <c r="C600" s="14"/>
      <c r="D600" s="14"/>
      <c r="E600" s="14"/>
      <c r="F600" s="14"/>
      <c r="G600" s="14"/>
      <c r="H600" s="14"/>
      <c r="I600" s="14"/>
      <c r="J600" s="14"/>
    </row>
    <row r="601" spans="1:10">
      <c r="A601" s="14" t="s">
        <v>161</v>
      </c>
      <c r="B601" s="14"/>
      <c r="C601" s="14"/>
      <c r="D601" s="14"/>
      <c r="E601" s="14"/>
      <c r="F601" s="14"/>
      <c r="G601" s="14"/>
      <c r="H601" s="14"/>
      <c r="I601" s="14"/>
      <c r="J601" s="14"/>
    </row>
    <row r="602" spans="1:10">
      <c r="A602" s="14" t="s">
        <v>111</v>
      </c>
      <c r="B602" s="14"/>
      <c r="C602" s="14"/>
      <c r="D602" s="14"/>
      <c r="E602" s="14"/>
      <c r="F602" s="14"/>
      <c r="G602" s="14"/>
      <c r="H602" s="14"/>
      <c r="I602" s="14"/>
      <c r="J602" s="14"/>
    </row>
    <row r="603" spans="1:10">
      <c r="C603" s="3"/>
      <c r="D603" s="3"/>
      <c r="E603" s="3"/>
      <c r="F603" s="3"/>
      <c r="G603" s="3"/>
    </row>
    <row r="604" spans="1:10" ht="16.2">
      <c r="A604" s="12" t="s">
        <v>88</v>
      </c>
      <c r="C604" s="3"/>
      <c r="D604" s="3"/>
      <c r="E604" s="3"/>
      <c r="F604" s="3"/>
      <c r="G604" s="10" t="s">
        <v>3</v>
      </c>
    </row>
    <row r="605" spans="1:10">
      <c r="A605" t="s">
        <v>89</v>
      </c>
      <c r="C605" s="3"/>
      <c r="D605" s="3"/>
      <c r="E605" s="3"/>
      <c r="F605" s="3"/>
      <c r="G605" s="3">
        <v>20000</v>
      </c>
    </row>
    <row r="606" spans="1:10">
      <c r="A606" t="s">
        <v>90</v>
      </c>
      <c r="C606" s="3"/>
      <c r="D606" s="3"/>
      <c r="E606" s="3"/>
      <c r="F606" s="3"/>
      <c r="G606" s="3">
        <v>0</v>
      </c>
    </row>
    <row r="607" spans="1:10">
      <c r="A607" t="s">
        <v>91</v>
      </c>
      <c r="C607" s="3"/>
      <c r="D607" s="3"/>
      <c r="E607" s="3"/>
      <c r="F607" s="3"/>
      <c r="G607" s="3">
        <v>0</v>
      </c>
    </row>
    <row r="608" spans="1:10">
      <c r="A608" t="s">
        <v>92</v>
      </c>
      <c r="C608" s="3"/>
      <c r="D608" s="3"/>
      <c r="E608" s="3"/>
      <c r="F608" s="3"/>
      <c r="G608" s="3">
        <v>0</v>
      </c>
    </row>
    <row r="609" spans="1:7" ht="16.2">
      <c r="A609" t="s">
        <v>93</v>
      </c>
      <c r="C609" s="3"/>
      <c r="D609" s="3"/>
      <c r="E609" s="3"/>
      <c r="F609" s="3"/>
      <c r="G609" s="11">
        <f>SUM(0.1*20000)</f>
        <v>2000</v>
      </c>
    </row>
    <row r="610" spans="1:7" ht="16.2">
      <c r="A610" t="s">
        <v>94</v>
      </c>
      <c r="C610" s="3"/>
      <c r="D610" s="3"/>
      <c r="E610" s="3"/>
      <c r="F610" s="3"/>
      <c r="G610" s="8">
        <f>SUM(G605+G606+G607+G608-G609)</f>
        <v>18000</v>
      </c>
    </row>
    <row r="613" spans="1:7">
      <c r="C613" s="3"/>
      <c r="D613" s="3"/>
      <c r="E613" s="3"/>
      <c r="F613" s="3"/>
      <c r="G613" s="3"/>
    </row>
    <row r="614" spans="1:7">
      <c r="C614" s="3"/>
      <c r="D614" s="3"/>
      <c r="E614" s="3"/>
      <c r="F614" s="3"/>
      <c r="G614" s="3"/>
    </row>
    <row r="615" spans="1:7">
      <c r="C615" s="3"/>
      <c r="D615" s="3"/>
      <c r="E615" s="3"/>
      <c r="F615" s="3"/>
      <c r="G615" s="3"/>
    </row>
    <row r="616" spans="1:7">
      <c r="C616" s="3"/>
      <c r="D616" s="3"/>
      <c r="E616" s="3"/>
      <c r="F616" s="3"/>
      <c r="G616" s="3"/>
    </row>
    <row r="617" spans="1:7">
      <c r="A617" t="s">
        <v>100</v>
      </c>
      <c r="C617" s="3" t="s">
        <v>99</v>
      </c>
      <c r="D617" s="3"/>
      <c r="E617" s="3"/>
      <c r="F617" s="3"/>
      <c r="G617" s="3" t="s">
        <v>103</v>
      </c>
    </row>
    <row r="618" spans="1:7">
      <c r="A618" t="s">
        <v>101</v>
      </c>
      <c r="C618" s="3" t="s">
        <v>95</v>
      </c>
      <c r="D618" s="3"/>
      <c r="E618" s="3"/>
      <c r="F618" s="3"/>
      <c r="G618" s="3" t="s">
        <v>96</v>
      </c>
    </row>
    <row r="619" spans="1:7">
      <c r="A619" t="s">
        <v>97</v>
      </c>
      <c r="C619" s="3" t="s">
        <v>98</v>
      </c>
      <c r="D619" s="3"/>
      <c r="E619" s="3"/>
      <c r="F619" s="3"/>
      <c r="G619" s="3" t="s">
        <v>102</v>
      </c>
    </row>
    <row r="620" spans="1:7">
      <c r="C620" s="3"/>
      <c r="D620" s="3"/>
      <c r="E620" s="3"/>
      <c r="F620" s="3"/>
      <c r="G620" s="3"/>
    </row>
    <row r="621" spans="1:7">
      <c r="C621" s="3"/>
      <c r="D621" s="3"/>
      <c r="E621" s="3"/>
      <c r="F621" s="3"/>
      <c r="G621" s="3"/>
    </row>
    <row r="622" spans="1:7">
      <c r="C622" s="3"/>
      <c r="D622" s="3"/>
      <c r="E622" s="3"/>
      <c r="F622" s="3"/>
      <c r="G622" s="3"/>
    </row>
    <row r="623" spans="1:7">
      <c r="C623" s="3"/>
      <c r="D623" s="3"/>
      <c r="E623" s="3"/>
      <c r="F623" s="3"/>
      <c r="G623" s="3"/>
    </row>
    <row r="624" spans="1:7">
      <c r="C624" s="3"/>
      <c r="D624" s="3"/>
      <c r="E624" s="3"/>
      <c r="F624" s="3"/>
      <c r="G624" s="3"/>
    </row>
    <row r="625" spans="1:10">
      <c r="C625" s="3"/>
      <c r="D625" s="3"/>
      <c r="E625" s="3"/>
      <c r="F625" s="3"/>
      <c r="G625" s="3"/>
    </row>
    <row r="626" spans="1:10">
      <c r="C626" s="3"/>
      <c r="D626" s="3"/>
      <c r="E626" s="3"/>
      <c r="F626" s="3"/>
      <c r="G626" s="3"/>
    </row>
    <row r="627" spans="1:10">
      <c r="C627" s="3"/>
      <c r="D627" s="3"/>
      <c r="E627" s="3"/>
      <c r="F627" s="3"/>
      <c r="G627" s="3"/>
    </row>
    <row r="628" spans="1:10">
      <c r="C628" s="3"/>
      <c r="D628" s="3"/>
      <c r="E628" s="3"/>
      <c r="F628" s="3"/>
      <c r="G628" s="3"/>
    </row>
    <row r="629" spans="1:10">
      <c r="C629" s="3"/>
      <c r="D629" s="3"/>
      <c r="E629" s="3"/>
      <c r="F629" s="3"/>
      <c r="G629" s="3"/>
    </row>
    <row r="630" spans="1:10" ht="21">
      <c r="A630" s="15" t="s">
        <v>83</v>
      </c>
      <c r="B630" s="15"/>
      <c r="C630" s="15"/>
      <c r="D630" s="15"/>
      <c r="E630" s="15"/>
      <c r="F630" s="15"/>
      <c r="G630" s="15"/>
      <c r="H630" s="15"/>
      <c r="I630" s="15"/>
      <c r="J630" s="15"/>
    </row>
    <row r="632" spans="1:10">
      <c r="A632" s="14" t="s">
        <v>162</v>
      </c>
      <c r="B632" s="14"/>
      <c r="C632" s="14"/>
      <c r="D632" s="14"/>
      <c r="E632" s="14"/>
      <c r="F632" s="14"/>
      <c r="G632" s="14"/>
      <c r="H632" s="14"/>
      <c r="I632" s="14"/>
      <c r="J632" s="14"/>
    </row>
    <row r="633" spans="1:10">
      <c r="A633" s="14" t="s">
        <v>163</v>
      </c>
      <c r="B633" s="14"/>
      <c r="C633" s="14"/>
      <c r="D633" s="14"/>
      <c r="E633" s="14"/>
      <c r="F633" s="14"/>
      <c r="G633" s="14"/>
      <c r="H633" s="14"/>
      <c r="I633" s="14"/>
      <c r="J633" s="14"/>
    </row>
    <row r="634" spans="1:10">
      <c r="A634" s="14" t="s">
        <v>164</v>
      </c>
      <c r="B634" s="14"/>
      <c r="C634" s="14"/>
      <c r="D634" s="14"/>
      <c r="E634" s="14"/>
      <c r="F634" s="14"/>
      <c r="G634" s="14"/>
      <c r="H634" s="14"/>
      <c r="I634" s="14"/>
      <c r="J634" s="14"/>
    </row>
    <row r="635" spans="1:10">
      <c r="A635" s="14" t="s">
        <v>111</v>
      </c>
      <c r="B635" s="14"/>
      <c r="C635" s="14"/>
      <c r="D635" s="14"/>
      <c r="E635" s="14"/>
      <c r="F635" s="14"/>
      <c r="G635" s="14"/>
      <c r="H635" s="14"/>
      <c r="I635" s="14"/>
      <c r="J635" s="14"/>
    </row>
    <row r="636" spans="1:10">
      <c r="C636" s="3"/>
      <c r="D636" s="3"/>
      <c r="E636" s="3"/>
      <c r="F636" s="3"/>
      <c r="G636" s="3"/>
    </row>
    <row r="637" spans="1:10" ht="16.2">
      <c r="A637" s="12" t="s">
        <v>88</v>
      </c>
      <c r="C637" s="3"/>
      <c r="D637" s="3"/>
      <c r="E637" s="3"/>
      <c r="F637" s="3"/>
      <c r="G637" s="10" t="s">
        <v>3</v>
      </c>
    </row>
    <row r="638" spans="1:10">
      <c r="A638" t="s">
        <v>89</v>
      </c>
      <c r="C638" s="3"/>
      <c r="D638" s="3"/>
      <c r="E638" s="3"/>
      <c r="F638" s="3"/>
      <c r="G638" s="3">
        <v>20000</v>
      </c>
    </row>
    <row r="639" spans="1:10">
      <c r="A639" t="s">
        <v>90</v>
      </c>
      <c r="C639" s="3"/>
      <c r="D639" s="3"/>
      <c r="E639" s="3"/>
      <c r="F639" s="3"/>
      <c r="G639" s="3">
        <v>0</v>
      </c>
    </row>
    <row r="640" spans="1:10">
      <c r="A640" t="s">
        <v>91</v>
      </c>
      <c r="C640" s="3"/>
      <c r="D640" s="3"/>
      <c r="E640" s="3"/>
      <c r="F640" s="3"/>
      <c r="G640" s="3">
        <v>0</v>
      </c>
    </row>
    <row r="641" spans="1:7">
      <c r="A641" t="s">
        <v>92</v>
      </c>
      <c r="C641" s="3"/>
      <c r="D641" s="3"/>
      <c r="E641" s="3"/>
      <c r="F641" s="3"/>
      <c r="G641" s="3">
        <v>0</v>
      </c>
    </row>
    <row r="642" spans="1:7">
      <c r="A642" t="s">
        <v>93</v>
      </c>
      <c r="C642" s="3"/>
      <c r="D642" s="3"/>
      <c r="E642" s="3"/>
      <c r="F642" s="3"/>
      <c r="G642" s="13">
        <f>SUM(0.1*20000)</f>
        <v>2000</v>
      </c>
    </row>
    <row r="643" spans="1:7">
      <c r="A643" t="s">
        <v>137</v>
      </c>
      <c r="G643" s="13">
        <v>200</v>
      </c>
    </row>
    <row r="644" spans="1:7" ht="16.2">
      <c r="A644" t="s">
        <v>139</v>
      </c>
      <c r="G644" s="11">
        <v>200</v>
      </c>
    </row>
    <row r="645" spans="1:7" ht="16.2">
      <c r="A645" t="s">
        <v>94</v>
      </c>
      <c r="C645" s="3"/>
      <c r="D645" s="3"/>
      <c r="E645" s="3"/>
      <c r="F645" s="3"/>
      <c r="G645" s="8">
        <f>SUM(G638+G639+G640+G641-G642-G643-G644)</f>
        <v>17600</v>
      </c>
    </row>
    <row r="646" spans="1:7">
      <c r="C646" s="3"/>
      <c r="D646" s="3"/>
      <c r="E646" s="3"/>
      <c r="F646" s="3"/>
      <c r="G646" s="3"/>
    </row>
    <row r="647" spans="1:7">
      <c r="C647" s="3"/>
      <c r="D647" s="3"/>
      <c r="E647" s="3"/>
      <c r="F647" s="3"/>
      <c r="G647" s="3"/>
    </row>
    <row r="648" spans="1:7">
      <c r="C648" s="3"/>
      <c r="D648" s="3"/>
      <c r="E648" s="3"/>
      <c r="F648" s="3"/>
      <c r="G648" s="3"/>
    </row>
    <row r="649" spans="1:7">
      <c r="C649" s="3"/>
      <c r="D649" s="3"/>
      <c r="E649" s="3"/>
      <c r="F649" s="3"/>
      <c r="G649" s="3"/>
    </row>
    <row r="650" spans="1:7">
      <c r="A650" t="s">
        <v>100</v>
      </c>
      <c r="C650" s="3" t="s">
        <v>99</v>
      </c>
      <c r="D650" s="3"/>
      <c r="E650" s="3"/>
      <c r="F650" s="3"/>
      <c r="G650" s="3" t="s">
        <v>103</v>
      </c>
    </row>
    <row r="651" spans="1:7">
      <c r="A651" t="s">
        <v>101</v>
      </c>
      <c r="C651" s="3" t="s">
        <v>95</v>
      </c>
      <c r="D651" s="3"/>
      <c r="E651" s="3"/>
      <c r="F651" s="3"/>
      <c r="G651" s="3" t="s">
        <v>96</v>
      </c>
    </row>
    <row r="652" spans="1:7">
      <c r="A652" t="s">
        <v>97</v>
      </c>
      <c r="C652" s="3" t="s">
        <v>98</v>
      </c>
      <c r="D652" s="3"/>
      <c r="E652" s="3"/>
      <c r="F652" s="3"/>
      <c r="G652" s="3" t="s">
        <v>102</v>
      </c>
    </row>
    <row r="653" spans="1:7">
      <c r="C653" s="3"/>
      <c r="D653" s="3"/>
      <c r="E653" s="3"/>
      <c r="F653" s="3"/>
      <c r="G653" s="3"/>
    </row>
    <row r="654" spans="1:7">
      <c r="C654" s="3"/>
      <c r="D654" s="3"/>
      <c r="E654" s="3"/>
      <c r="F654" s="3"/>
      <c r="G654" s="3"/>
    </row>
    <row r="655" spans="1:7">
      <c r="C655" s="3"/>
      <c r="D655" s="3"/>
      <c r="E655" s="3"/>
      <c r="F655" s="3"/>
      <c r="G655" s="3"/>
    </row>
    <row r="656" spans="1:7">
      <c r="C656" s="3"/>
      <c r="D656" s="3"/>
      <c r="E656" s="3"/>
      <c r="F656" s="3"/>
      <c r="G656" s="3"/>
    </row>
    <row r="657" spans="1:10">
      <c r="C657" s="3"/>
      <c r="D657" s="3"/>
      <c r="E657" s="3"/>
      <c r="F657" s="3"/>
      <c r="G657" s="3"/>
    </row>
    <row r="658" spans="1:10">
      <c r="C658" s="3"/>
      <c r="D658" s="3"/>
      <c r="E658" s="3"/>
      <c r="F658" s="3"/>
      <c r="G658" s="3"/>
    </row>
    <row r="659" spans="1:10">
      <c r="C659" s="3"/>
      <c r="D659" s="3"/>
      <c r="E659" s="3"/>
      <c r="F659" s="3"/>
      <c r="G659" s="3"/>
    </row>
    <row r="660" spans="1:10">
      <c r="C660" s="3"/>
      <c r="D660" s="3"/>
      <c r="E660" s="3"/>
      <c r="F660" s="3"/>
      <c r="G660" s="3"/>
    </row>
    <row r="661" spans="1:10">
      <c r="C661" s="3"/>
      <c r="D661" s="3"/>
      <c r="E661" s="3"/>
      <c r="F661" s="3"/>
      <c r="G661" s="3"/>
    </row>
    <row r="662" spans="1:10">
      <c r="C662" s="3"/>
      <c r="D662" s="3"/>
      <c r="E662" s="3"/>
      <c r="F662" s="3"/>
      <c r="G662" s="3"/>
    </row>
    <row r="663" spans="1:10" ht="21">
      <c r="A663" s="15" t="s">
        <v>83</v>
      </c>
      <c r="B663" s="15"/>
      <c r="C663" s="15"/>
      <c r="D663" s="15"/>
      <c r="E663" s="15"/>
      <c r="F663" s="15"/>
      <c r="G663" s="15"/>
      <c r="H663" s="15"/>
      <c r="I663" s="15"/>
      <c r="J663" s="15"/>
    </row>
    <row r="665" spans="1:10">
      <c r="A665" s="14" t="s">
        <v>165</v>
      </c>
      <c r="B665" s="14"/>
      <c r="C665" s="14"/>
      <c r="D665" s="14"/>
      <c r="E665" s="14"/>
      <c r="F665" s="14"/>
      <c r="G665" s="14"/>
      <c r="H665" s="14"/>
      <c r="I665" s="14"/>
      <c r="J665" s="14"/>
    </row>
    <row r="666" spans="1:10">
      <c r="A666" s="14" t="s">
        <v>166</v>
      </c>
      <c r="B666" s="14"/>
      <c r="C666" s="14"/>
      <c r="D666" s="14"/>
      <c r="E666" s="14"/>
      <c r="F666" s="14"/>
      <c r="G666" s="14"/>
      <c r="H666" s="14"/>
      <c r="I666" s="14"/>
      <c r="J666" s="14"/>
    </row>
    <row r="667" spans="1:10">
      <c r="A667" s="14" t="s">
        <v>167</v>
      </c>
      <c r="B667" s="14"/>
      <c r="C667" s="14"/>
      <c r="D667" s="14"/>
      <c r="E667" s="14"/>
      <c r="F667" s="14"/>
      <c r="G667" s="14"/>
      <c r="H667" s="14"/>
      <c r="I667" s="14"/>
      <c r="J667" s="14"/>
    </row>
    <row r="668" spans="1:10">
      <c r="A668" s="14" t="s">
        <v>168</v>
      </c>
      <c r="B668" s="14"/>
      <c r="C668" s="14"/>
      <c r="D668" s="14"/>
      <c r="E668" s="14"/>
      <c r="F668" s="14"/>
      <c r="G668" s="14"/>
      <c r="H668" s="14"/>
      <c r="I668" s="14"/>
      <c r="J668" s="14"/>
    </row>
    <row r="669" spans="1:10">
      <c r="C669" s="3"/>
      <c r="D669" s="3"/>
      <c r="E669" s="3"/>
      <c r="F669" s="3"/>
      <c r="G669" s="3"/>
    </row>
    <row r="670" spans="1:10" ht="16.2">
      <c r="A670" s="12" t="s">
        <v>88</v>
      </c>
      <c r="C670" s="3"/>
      <c r="D670" s="3"/>
      <c r="E670" s="3"/>
      <c r="F670" s="3"/>
      <c r="G670" s="10" t="s">
        <v>3</v>
      </c>
    </row>
    <row r="671" spans="1:10">
      <c r="A671" t="s">
        <v>89</v>
      </c>
      <c r="C671" s="3"/>
      <c r="D671" s="3"/>
      <c r="E671" s="3"/>
      <c r="F671" s="3"/>
      <c r="G671" s="3">
        <v>10000</v>
      </c>
    </row>
    <row r="672" spans="1:10">
      <c r="A672" t="s">
        <v>90</v>
      </c>
      <c r="C672" s="3"/>
      <c r="D672" s="3"/>
      <c r="E672" s="3"/>
      <c r="F672" s="3"/>
      <c r="G672" s="3">
        <v>0</v>
      </c>
    </row>
    <row r="673" spans="1:7">
      <c r="A673" t="s">
        <v>91</v>
      </c>
      <c r="C673" s="3"/>
      <c r="D673" s="3"/>
      <c r="E673" s="3"/>
      <c r="F673" s="3"/>
      <c r="G673" s="3">
        <v>0</v>
      </c>
    </row>
    <row r="674" spans="1:7">
      <c r="A674" t="s">
        <v>92</v>
      </c>
      <c r="C674" s="3"/>
      <c r="D674" s="3"/>
      <c r="E674" s="3"/>
      <c r="F674" s="3"/>
      <c r="G674" s="3">
        <v>0</v>
      </c>
    </row>
    <row r="675" spans="1:7" ht="16.2">
      <c r="A675" t="s">
        <v>93</v>
      </c>
      <c r="C675" s="3"/>
      <c r="D675" s="3"/>
      <c r="E675" s="3"/>
      <c r="F675" s="3"/>
      <c r="G675" s="11">
        <f>SUM(0.1*10000)</f>
        <v>1000</v>
      </c>
    </row>
    <row r="676" spans="1:7" ht="16.2">
      <c r="A676" t="s">
        <v>94</v>
      </c>
      <c r="C676" s="3"/>
      <c r="D676" s="3"/>
      <c r="E676" s="3"/>
      <c r="F676" s="3"/>
      <c r="G676" s="8">
        <f>SUM(G671+G672+G673+G674-G675)</f>
        <v>9000</v>
      </c>
    </row>
    <row r="677" spans="1:7" ht="16.2">
      <c r="G677" s="11"/>
    </row>
    <row r="679" spans="1:7">
      <c r="C679" s="3"/>
      <c r="D679" s="3"/>
      <c r="E679" s="3"/>
      <c r="F679" s="3"/>
      <c r="G679" s="3"/>
    </row>
    <row r="680" spans="1:7">
      <c r="C680" s="3"/>
      <c r="D680" s="3"/>
      <c r="E680" s="3"/>
      <c r="F680" s="3"/>
      <c r="G680" s="3"/>
    </row>
    <row r="681" spans="1:7">
      <c r="C681" s="3"/>
      <c r="D681" s="3"/>
      <c r="E681" s="3"/>
      <c r="F681" s="3"/>
      <c r="G681" s="3"/>
    </row>
    <row r="682" spans="1:7">
      <c r="C682" s="3"/>
      <c r="D682" s="3"/>
      <c r="E682" s="3"/>
      <c r="F682" s="3"/>
      <c r="G682" s="3"/>
    </row>
    <row r="683" spans="1:7">
      <c r="A683" t="s">
        <v>100</v>
      </c>
      <c r="C683" s="3" t="s">
        <v>99</v>
      </c>
      <c r="D683" s="3"/>
      <c r="E683" s="3"/>
      <c r="F683" s="3"/>
      <c r="G683" s="3" t="s">
        <v>103</v>
      </c>
    </row>
    <row r="684" spans="1:7">
      <c r="A684" t="s">
        <v>101</v>
      </c>
      <c r="C684" s="3" t="s">
        <v>95</v>
      </c>
      <c r="D684" s="3"/>
      <c r="E684" s="3"/>
      <c r="F684" s="3"/>
      <c r="G684" s="3" t="s">
        <v>96</v>
      </c>
    </row>
    <row r="685" spans="1:7">
      <c r="A685" t="s">
        <v>97</v>
      </c>
      <c r="C685" s="3" t="s">
        <v>98</v>
      </c>
      <c r="D685" s="3"/>
      <c r="E685" s="3"/>
      <c r="F685" s="3"/>
      <c r="G685" s="3" t="s">
        <v>102</v>
      </c>
    </row>
    <row r="686" spans="1:7">
      <c r="C686" s="3"/>
      <c r="D686" s="3"/>
      <c r="E686" s="3"/>
      <c r="F686" s="3"/>
      <c r="G686" s="3"/>
    </row>
    <row r="687" spans="1:7">
      <c r="C687" s="3"/>
      <c r="D687" s="3"/>
      <c r="E687" s="3"/>
      <c r="F687" s="3"/>
      <c r="G687" s="3"/>
    </row>
    <row r="688" spans="1:7">
      <c r="C688" s="3"/>
      <c r="D688" s="3"/>
      <c r="E688" s="3"/>
      <c r="F688" s="3"/>
      <c r="G688" s="3"/>
    </row>
    <row r="689" spans="1:10">
      <c r="C689" s="3"/>
      <c r="D689" s="3"/>
      <c r="E689" s="3"/>
      <c r="F689" s="3"/>
      <c r="G689" s="3"/>
    </row>
    <row r="690" spans="1:10">
      <c r="C690" s="3"/>
      <c r="D690" s="3"/>
      <c r="E690" s="3"/>
      <c r="F690" s="3"/>
      <c r="G690" s="3"/>
    </row>
    <row r="691" spans="1:10">
      <c r="C691" s="3"/>
      <c r="D691" s="3"/>
      <c r="E691" s="3"/>
      <c r="F691" s="3"/>
      <c r="G691" s="3"/>
    </row>
    <row r="692" spans="1:10">
      <c r="C692" s="3"/>
      <c r="D692" s="3"/>
      <c r="E692" s="3"/>
      <c r="F692" s="3"/>
      <c r="G692" s="3"/>
    </row>
    <row r="693" spans="1:10">
      <c r="C693" s="3"/>
      <c r="D693" s="3"/>
      <c r="E693" s="3"/>
      <c r="F693" s="3"/>
      <c r="G693" s="3"/>
    </row>
    <row r="694" spans="1:10">
      <c r="C694" s="3"/>
      <c r="D694" s="3"/>
      <c r="E694" s="3"/>
      <c r="F694" s="3"/>
      <c r="G694" s="3"/>
    </row>
    <row r="695" spans="1:10">
      <c r="C695" s="3"/>
      <c r="D695" s="3"/>
      <c r="E695" s="3"/>
      <c r="F695" s="3"/>
      <c r="G695" s="3"/>
    </row>
    <row r="696" spans="1:10" ht="21">
      <c r="A696" s="15" t="s">
        <v>83</v>
      </c>
      <c r="B696" s="15"/>
      <c r="C696" s="15"/>
      <c r="D696" s="15"/>
      <c r="E696" s="15"/>
      <c r="F696" s="15"/>
      <c r="G696" s="15"/>
      <c r="H696" s="15"/>
      <c r="I696" s="15"/>
      <c r="J696" s="15"/>
    </row>
    <row r="698" spans="1:10">
      <c r="A698" s="14" t="s">
        <v>169</v>
      </c>
      <c r="B698" s="14"/>
      <c r="C698" s="14"/>
      <c r="D698" s="14"/>
      <c r="E698" s="14"/>
      <c r="F698" s="14"/>
      <c r="G698" s="14"/>
      <c r="H698" s="14"/>
      <c r="I698" s="14"/>
      <c r="J698" s="14"/>
    </row>
    <row r="699" spans="1:10">
      <c r="A699" s="14" t="s">
        <v>170</v>
      </c>
      <c r="B699" s="14"/>
      <c r="C699" s="14"/>
      <c r="D699" s="14"/>
      <c r="E699" s="14"/>
      <c r="F699" s="14"/>
      <c r="G699" s="14"/>
      <c r="H699" s="14"/>
      <c r="I699" s="14"/>
      <c r="J699" s="14"/>
    </row>
    <row r="700" spans="1:10">
      <c r="A700" s="14" t="s">
        <v>171</v>
      </c>
      <c r="B700" s="14"/>
      <c r="C700" s="14"/>
      <c r="D700" s="14"/>
      <c r="E700" s="14"/>
      <c r="F700" s="14"/>
      <c r="G700" s="14"/>
      <c r="H700" s="14"/>
      <c r="I700" s="14"/>
      <c r="J700" s="14"/>
    </row>
    <row r="701" spans="1:10">
      <c r="A701" s="14" t="s">
        <v>111</v>
      </c>
      <c r="B701" s="14"/>
      <c r="C701" s="14"/>
      <c r="D701" s="14"/>
      <c r="E701" s="14"/>
      <c r="F701" s="14"/>
      <c r="G701" s="14"/>
      <c r="H701" s="14"/>
      <c r="I701" s="14"/>
      <c r="J701" s="14"/>
    </row>
    <row r="702" spans="1:10">
      <c r="C702" s="3"/>
      <c r="D702" s="3"/>
      <c r="E702" s="3"/>
      <c r="F702" s="3"/>
      <c r="G702" s="3"/>
    </row>
    <row r="703" spans="1:10" ht="16.2">
      <c r="A703" s="12" t="s">
        <v>88</v>
      </c>
      <c r="C703" s="3"/>
      <c r="D703" s="3"/>
      <c r="E703" s="3"/>
      <c r="F703" s="3"/>
      <c r="G703" s="10" t="s">
        <v>3</v>
      </c>
    </row>
    <row r="704" spans="1:10">
      <c r="A704" t="s">
        <v>89</v>
      </c>
      <c r="C704" s="3"/>
      <c r="D704" s="3"/>
      <c r="E704" s="3"/>
      <c r="F704" s="3"/>
      <c r="G704" s="3">
        <v>20000</v>
      </c>
    </row>
    <row r="705" spans="1:7">
      <c r="A705" t="s">
        <v>90</v>
      </c>
      <c r="C705" s="3"/>
      <c r="D705" s="3"/>
      <c r="E705" s="3"/>
      <c r="F705" s="3"/>
      <c r="G705" s="3">
        <v>0</v>
      </c>
    </row>
    <row r="706" spans="1:7">
      <c r="A706" t="s">
        <v>91</v>
      </c>
      <c r="C706" s="3"/>
      <c r="D706" s="3"/>
      <c r="E706" s="3"/>
      <c r="F706" s="3"/>
      <c r="G706" s="3">
        <v>0</v>
      </c>
    </row>
    <row r="707" spans="1:7">
      <c r="A707" t="s">
        <v>92</v>
      </c>
      <c r="C707" s="3"/>
      <c r="D707" s="3"/>
      <c r="E707" s="3"/>
      <c r="F707" s="3"/>
      <c r="G707" s="3">
        <v>0</v>
      </c>
    </row>
    <row r="708" spans="1:7" ht="16.2">
      <c r="A708" t="s">
        <v>93</v>
      </c>
      <c r="C708" s="3"/>
      <c r="D708" s="3"/>
      <c r="E708" s="3"/>
      <c r="F708" s="3"/>
      <c r="G708" s="11">
        <f>SUM(0.1*20000)</f>
        <v>2000</v>
      </c>
    </row>
    <row r="709" spans="1:7" ht="16.2">
      <c r="A709" t="s">
        <v>94</v>
      </c>
      <c r="C709" s="3"/>
      <c r="D709" s="3"/>
      <c r="E709" s="3"/>
      <c r="F709" s="3"/>
      <c r="G709" s="8">
        <f>SUM(G704+G705+G706+G707-G708)</f>
        <v>18000</v>
      </c>
    </row>
    <row r="710" spans="1:7" ht="16.2">
      <c r="G710" s="11"/>
    </row>
    <row r="712" spans="1:7">
      <c r="C712" s="3"/>
      <c r="D712" s="3"/>
      <c r="E712" s="3"/>
      <c r="F712" s="3"/>
      <c r="G712" s="3"/>
    </row>
    <row r="713" spans="1:7">
      <c r="C713" s="3"/>
      <c r="D713" s="3"/>
      <c r="E713" s="3"/>
      <c r="F713" s="3"/>
      <c r="G713" s="3"/>
    </row>
    <row r="714" spans="1:7">
      <c r="C714" s="3"/>
      <c r="D714" s="3"/>
      <c r="E714" s="3"/>
      <c r="F714" s="3"/>
      <c r="G714" s="3"/>
    </row>
    <row r="715" spans="1:7">
      <c r="C715" s="3"/>
      <c r="D715" s="3"/>
      <c r="E715" s="3"/>
      <c r="F715" s="3"/>
      <c r="G715" s="3"/>
    </row>
    <row r="716" spans="1:7">
      <c r="A716" t="s">
        <v>100</v>
      </c>
      <c r="C716" s="3" t="s">
        <v>99</v>
      </c>
      <c r="D716" s="3"/>
      <c r="E716" s="3"/>
      <c r="F716" s="3"/>
      <c r="G716" s="3" t="s">
        <v>103</v>
      </c>
    </row>
    <row r="717" spans="1:7">
      <c r="A717" t="s">
        <v>101</v>
      </c>
      <c r="C717" s="3" t="s">
        <v>95</v>
      </c>
      <c r="D717" s="3"/>
      <c r="E717" s="3"/>
      <c r="F717" s="3"/>
      <c r="G717" s="3" t="s">
        <v>96</v>
      </c>
    </row>
    <row r="718" spans="1:7">
      <c r="A718" t="s">
        <v>97</v>
      </c>
      <c r="C718" s="3" t="s">
        <v>98</v>
      </c>
      <c r="D718" s="3"/>
      <c r="E718" s="3"/>
      <c r="F718" s="3"/>
      <c r="G718" s="3" t="s">
        <v>102</v>
      </c>
    </row>
    <row r="719" spans="1:7">
      <c r="C719" s="3"/>
      <c r="D719" s="3"/>
      <c r="E719" s="3"/>
      <c r="F719" s="3"/>
      <c r="G719" s="3"/>
    </row>
    <row r="720" spans="1:7">
      <c r="C720" s="3"/>
      <c r="D720" s="3"/>
      <c r="E720" s="3"/>
      <c r="F720" s="3"/>
      <c r="G720" s="3"/>
    </row>
    <row r="721" spans="1:10">
      <c r="C721" s="3"/>
      <c r="D721" s="3"/>
      <c r="E721" s="3"/>
      <c r="F721" s="3"/>
      <c r="G721" s="3"/>
    </row>
    <row r="722" spans="1:10">
      <c r="C722" s="3"/>
      <c r="D722" s="3"/>
      <c r="E722" s="3"/>
      <c r="F722" s="3"/>
      <c r="G722" s="3"/>
    </row>
    <row r="723" spans="1:10">
      <c r="C723" s="3"/>
      <c r="D723" s="3"/>
      <c r="E723" s="3"/>
      <c r="F723" s="3"/>
      <c r="G723" s="3"/>
    </row>
    <row r="724" spans="1:10">
      <c r="C724" s="3"/>
      <c r="D724" s="3"/>
      <c r="E724" s="3"/>
      <c r="F724" s="3"/>
      <c r="G724" s="3"/>
    </row>
    <row r="725" spans="1:10">
      <c r="C725" s="3"/>
      <c r="D725" s="3"/>
      <c r="E725" s="3"/>
      <c r="F725" s="3"/>
      <c r="G725" s="3"/>
    </row>
    <row r="726" spans="1:10">
      <c r="C726" s="3"/>
      <c r="D726" s="3"/>
      <c r="E726" s="3"/>
      <c r="F726" s="3"/>
      <c r="G726" s="3"/>
    </row>
    <row r="727" spans="1:10">
      <c r="C727" s="3"/>
      <c r="D727" s="3"/>
      <c r="E727" s="3"/>
      <c r="F727" s="3"/>
      <c r="G727" s="3"/>
    </row>
    <row r="728" spans="1:10">
      <c r="C728" s="3"/>
      <c r="D728" s="3"/>
      <c r="E728" s="3"/>
      <c r="F728" s="3"/>
      <c r="G728" s="3"/>
    </row>
    <row r="729" spans="1:10" ht="21">
      <c r="A729" s="15" t="s">
        <v>83</v>
      </c>
      <c r="B729" s="15"/>
      <c r="C729" s="15"/>
      <c r="D729" s="15"/>
      <c r="E729" s="15"/>
      <c r="F729" s="15"/>
      <c r="G729" s="15"/>
      <c r="H729" s="15"/>
      <c r="I729" s="15"/>
      <c r="J729" s="15"/>
    </row>
    <row r="731" spans="1:10">
      <c r="A731" s="14" t="s">
        <v>172</v>
      </c>
      <c r="B731" s="14"/>
      <c r="C731" s="14"/>
      <c r="D731" s="14"/>
      <c r="E731" s="14"/>
      <c r="F731" s="14"/>
      <c r="G731" s="14"/>
      <c r="H731" s="14"/>
      <c r="I731" s="14"/>
      <c r="J731" s="14"/>
    </row>
    <row r="732" spans="1:10">
      <c r="A732" s="14" t="s">
        <v>173</v>
      </c>
      <c r="B732" s="14"/>
      <c r="C732" s="14"/>
      <c r="D732" s="14"/>
      <c r="E732" s="14"/>
      <c r="F732" s="14"/>
      <c r="G732" s="14"/>
      <c r="H732" s="14"/>
      <c r="I732" s="14"/>
      <c r="J732" s="14"/>
    </row>
    <row r="733" spans="1:10">
      <c r="A733" s="14" t="s">
        <v>174</v>
      </c>
      <c r="B733" s="14"/>
      <c r="C733" s="14"/>
      <c r="D733" s="14"/>
      <c r="E733" s="14"/>
      <c r="F733" s="14"/>
      <c r="G733" s="14"/>
      <c r="H733" s="14"/>
      <c r="I733" s="14"/>
      <c r="J733" s="14"/>
    </row>
    <row r="734" spans="1:10">
      <c r="A734" s="14" t="s">
        <v>111</v>
      </c>
      <c r="B734" s="14"/>
      <c r="C734" s="14"/>
      <c r="D734" s="14"/>
      <c r="E734" s="14"/>
      <c r="F734" s="14"/>
      <c r="G734" s="14"/>
      <c r="H734" s="14"/>
      <c r="I734" s="14"/>
      <c r="J734" s="14"/>
    </row>
    <row r="735" spans="1:10">
      <c r="C735" s="3"/>
      <c r="D735" s="3"/>
      <c r="E735" s="3"/>
      <c r="F735" s="3"/>
      <c r="G735" s="3"/>
    </row>
    <row r="736" spans="1:10" ht="16.2">
      <c r="A736" s="12" t="s">
        <v>88</v>
      </c>
      <c r="C736" s="3"/>
      <c r="D736" s="3"/>
      <c r="E736" s="3"/>
      <c r="F736" s="3"/>
      <c r="G736" s="10" t="s">
        <v>3</v>
      </c>
    </row>
    <row r="737" spans="1:7">
      <c r="A737" t="s">
        <v>89</v>
      </c>
      <c r="C737" s="3"/>
      <c r="D737" s="3"/>
      <c r="E737" s="3"/>
      <c r="F737" s="3"/>
      <c r="G737" s="3">
        <v>20000</v>
      </c>
    </row>
    <row r="738" spans="1:7">
      <c r="A738" t="s">
        <v>90</v>
      </c>
      <c r="C738" s="3"/>
      <c r="D738" s="3"/>
      <c r="E738" s="3"/>
      <c r="F738" s="3"/>
      <c r="G738" s="3">
        <v>0</v>
      </c>
    </row>
    <row r="739" spans="1:7">
      <c r="A739" t="s">
        <v>91</v>
      </c>
      <c r="C739" s="3"/>
      <c r="D739" s="3"/>
      <c r="E739" s="3"/>
      <c r="F739" s="3"/>
      <c r="G739" s="3">
        <v>0</v>
      </c>
    </row>
    <row r="740" spans="1:7">
      <c r="A740" t="s">
        <v>92</v>
      </c>
      <c r="C740" s="3"/>
      <c r="D740" s="3"/>
      <c r="E740" s="3"/>
      <c r="F740" s="3"/>
      <c r="G740" s="3">
        <v>0</v>
      </c>
    </row>
    <row r="741" spans="1:7" ht="16.2">
      <c r="A741" t="s">
        <v>93</v>
      </c>
      <c r="C741" s="3"/>
      <c r="D741" s="3"/>
      <c r="E741" s="3"/>
      <c r="F741" s="3"/>
      <c r="G741" s="11">
        <f>SUM(0.1*20000)</f>
        <v>2000</v>
      </c>
    </row>
    <row r="742" spans="1:7" ht="16.2">
      <c r="A742" t="s">
        <v>94</v>
      </c>
      <c r="C742" s="3"/>
      <c r="D742" s="3"/>
      <c r="E742" s="3"/>
      <c r="F742" s="3"/>
      <c r="G742" s="8">
        <f>SUM(G737+G738+G739+G740-G741)</f>
        <v>18000</v>
      </c>
    </row>
    <row r="743" spans="1:7" ht="16.2">
      <c r="G743" s="11"/>
    </row>
    <row r="745" spans="1:7">
      <c r="C745" s="3"/>
      <c r="D745" s="3"/>
      <c r="E745" s="3"/>
      <c r="F745" s="3"/>
      <c r="G745" s="3"/>
    </row>
    <row r="746" spans="1:7">
      <c r="C746" s="3"/>
      <c r="D746" s="3"/>
      <c r="E746" s="3"/>
      <c r="F746" s="3"/>
      <c r="G746" s="3"/>
    </row>
    <row r="747" spans="1:7">
      <c r="C747" s="3"/>
      <c r="D747" s="3"/>
      <c r="E747" s="3"/>
      <c r="F747" s="3"/>
      <c r="G747" s="3"/>
    </row>
    <row r="748" spans="1:7">
      <c r="C748" s="3"/>
      <c r="D748" s="3"/>
      <c r="E748" s="3"/>
      <c r="F748" s="3"/>
      <c r="G748" s="3"/>
    </row>
    <row r="749" spans="1:7">
      <c r="A749" t="s">
        <v>100</v>
      </c>
      <c r="C749" s="3" t="s">
        <v>99</v>
      </c>
      <c r="D749" s="3"/>
      <c r="E749" s="3"/>
      <c r="F749" s="3"/>
      <c r="G749" s="3" t="s">
        <v>103</v>
      </c>
    </row>
    <row r="750" spans="1:7">
      <c r="A750" t="s">
        <v>101</v>
      </c>
      <c r="C750" s="3" t="s">
        <v>95</v>
      </c>
      <c r="D750" s="3"/>
      <c r="E750" s="3"/>
      <c r="F750" s="3"/>
      <c r="G750" s="3" t="s">
        <v>96</v>
      </c>
    </row>
    <row r="751" spans="1:7">
      <c r="A751" t="s">
        <v>97</v>
      </c>
      <c r="C751" s="3" t="s">
        <v>98</v>
      </c>
      <c r="D751" s="3"/>
      <c r="E751" s="3"/>
      <c r="F751" s="3"/>
      <c r="G751" s="3" t="s">
        <v>102</v>
      </c>
    </row>
    <row r="752" spans="1:7">
      <c r="C752" s="3"/>
      <c r="D752" s="3"/>
      <c r="E752" s="3"/>
      <c r="F752" s="3"/>
      <c r="G752" s="3"/>
    </row>
    <row r="753" spans="1:10">
      <c r="C753" s="3"/>
      <c r="D753" s="3"/>
      <c r="E753" s="3"/>
      <c r="F753" s="3"/>
      <c r="G753" s="3"/>
    </row>
    <row r="754" spans="1:10">
      <c r="C754" s="3"/>
      <c r="D754" s="3"/>
      <c r="E754" s="3"/>
      <c r="F754" s="3"/>
      <c r="G754" s="3"/>
    </row>
    <row r="755" spans="1:10">
      <c r="C755" s="3"/>
      <c r="D755" s="3"/>
      <c r="E755" s="3"/>
      <c r="F755" s="3"/>
      <c r="G755" s="3"/>
    </row>
    <row r="756" spans="1:10">
      <c r="C756" s="3"/>
      <c r="D756" s="3"/>
      <c r="E756" s="3"/>
      <c r="F756" s="3"/>
      <c r="G756" s="3"/>
    </row>
    <row r="757" spans="1:10">
      <c r="C757" s="3"/>
      <c r="D757" s="3"/>
      <c r="E757" s="3"/>
      <c r="F757" s="3"/>
      <c r="G757" s="3"/>
    </row>
    <row r="758" spans="1:10">
      <c r="C758" s="3"/>
      <c r="D758" s="3"/>
      <c r="E758" s="3"/>
      <c r="F758" s="3"/>
      <c r="G758" s="3"/>
    </row>
    <row r="759" spans="1:10">
      <c r="C759" s="3"/>
      <c r="D759" s="3"/>
      <c r="E759" s="3"/>
      <c r="F759" s="3"/>
      <c r="G759" s="3"/>
    </row>
    <row r="760" spans="1:10">
      <c r="C760" s="3"/>
      <c r="D760" s="3"/>
      <c r="E760" s="3"/>
      <c r="F760" s="3"/>
      <c r="G760" s="3"/>
    </row>
    <row r="761" spans="1:10">
      <c r="C761" s="3"/>
      <c r="D761" s="3"/>
      <c r="E761" s="3"/>
      <c r="F761" s="3"/>
      <c r="G761" s="3"/>
    </row>
    <row r="762" spans="1:10" ht="21">
      <c r="A762" s="15" t="s">
        <v>83</v>
      </c>
      <c r="B762" s="15"/>
      <c r="C762" s="15"/>
      <c r="D762" s="15"/>
      <c r="E762" s="15"/>
      <c r="F762" s="15"/>
      <c r="G762" s="15"/>
      <c r="H762" s="15"/>
      <c r="I762" s="15"/>
      <c r="J762" s="15"/>
    </row>
    <row r="764" spans="1:10">
      <c r="A764" s="14" t="s">
        <v>175</v>
      </c>
      <c r="B764" s="14"/>
      <c r="C764" s="14"/>
      <c r="D764" s="14"/>
      <c r="E764" s="14"/>
      <c r="F764" s="14"/>
      <c r="G764" s="14"/>
      <c r="H764" s="14"/>
      <c r="I764" s="14"/>
      <c r="J764" s="14"/>
    </row>
    <row r="765" spans="1:10">
      <c r="A765" s="14" t="s">
        <v>176</v>
      </c>
      <c r="B765" s="14"/>
      <c r="C765" s="14"/>
      <c r="D765" s="14"/>
      <c r="E765" s="14"/>
      <c r="F765" s="14"/>
      <c r="G765" s="14"/>
      <c r="H765" s="14"/>
      <c r="I765" s="14"/>
      <c r="J765" s="14"/>
    </row>
    <row r="766" spans="1:10">
      <c r="A766" s="14" t="s">
        <v>177</v>
      </c>
      <c r="B766" s="14"/>
      <c r="C766" s="14"/>
      <c r="D766" s="14"/>
      <c r="E766" s="14"/>
      <c r="F766" s="14"/>
      <c r="G766" s="14"/>
      <c r="H766" s="14"/>
      <c r="I766" s="14"/>
      <c r="J766" s="14"/>
    </row>
    <row r="767" spans="1:10">
      <c r="A767" s="14" t="s">
        <v>111</v>
      </c>
      <c r="B767" s="14"/>
      <c r="C767" s="14"/>
      <c r="D767" s="14"/>
      <c r="E767" s="14"/>
      <c r="F767" s="14"/>
      <c r="G767" s="14"/>
      <c r="H767" s="14"/>
      <c r="I767" s="14"/>
      <c r="J767" s="14"/>
    </row>
    <row r="768" spans="1:10">
      <c r="C768" s="3"/>
      <c r="D768" s="3"/>
      <c r="E768" s="3"/>
      <c r="F768" s="3"/>
      <c r="G768" s="3"/>
    </row>
    <row r="769" spans="1:7" ht="16.2">
      <c r="A769" s="12" t="s">
        <v>88</v>
      </c>
      <c r="C769" s="3"/>
      <c r="D769" s="3"/>
      <c r="E769" s="3"/>
      <c r="F769" s="3"/>
      <c r="G769" s="10" t="s">
        <v>3</v>
      </c>
    </row>
    <row r="770" spans="1:7">
      <c r="A770" t="s">
        <v>89</v>
      </c>
      <c r="C770" s="3"/>
      <c r="D770" s="3"/>
      <c r="E770" s="3"/>
      <c r="F770" s="3"/>
      <c r="G770" s="3">
        <v>20000</v>
      </c>
    </row>
    <row r="771" spans="1:7">
      <c r="A771" t="s">
        <v>90</v>
      </c>
      <c r="C771" s="3"/>
      <c r="D771" s="3"/>
      <c r="E771" s="3"/>
      <c r="F771" s="3"/>
      <c r="G771" s="3">
        <v>0</v>
      </c>
    </row>
    <row r="772" spans="1:7">
      <c r="A772" t="s">
        <v>91</v>
      </c>
      <c r="C772" s="3"/>
      <c r="D772" s="3"/>
      <c r="E772" s="3"/>
      <c r="F772" s="3"/>
      <c r="G772" s="3">
        <v>0</v>
      </c>
    </row>
    <row r="773" spans="1:7">
      <c r="A773" t="s">
        <v>92</v>
      </c>
      <c r="C773" s="3"/>
      <c r="D773" s="3"/>
      <c r="E773" s="3"/>
      <c r="F773" s="3"/>
      <c r="G773" s="3">
        <v>0</v>
      </c>
    </row>
    <row r="774" spans="1:7">
      <c r="A774" t="s">
        <v>93</v>
      </c>
      <c r="C774" s="3"/>
      <c r="D774" s="3"/>
      <c r="E774" s="3"/>
      <c r="F774" s="3"/>
      <c r="G774" s="13">
        <f>SUM(0.1*20000)</f>
        <v>2000</v>
      </c>
    </row>
    <row r="775" spans="1:7" ht="16.2">
      <c r="A775" t="s">
        <v>178</v>
      </c>
      <c r="G775" s="11">
        <v>200</v>
      </c>
    </row>
    <row r="776" spans="1:7" ht="16.2">
      <c r="A776" t="s">
        <v>94</v>
      </c>
      <c r="C776" s="3"/>
      <c r="D776" s="3"/>
      <c r="E776" s="3"/>
      <c r="F776" s="3"/>
      <c r="G776" s="8">
        <f>SUM(G770+G771+G772+G773-G774-G775)</f>
        <v>17800</v>
      </c>
    </row>
    <row r="778" spans="1:7">
      <c r="C778" s="3"/>
      <c r="D778" s="3"/>
      <c r="E778" s="3"/>
      <c r="F778" s="3"/>
      <c r="G778" s="3"/>
    </row>
    <row r="779" spans="1:7">
      <c r="C779" s="3"/>
      <c r="D779" s="3"/>
      <c r="E779" s="3"/>
      <c r="F779" s="3"/>
      <c r="G779" s="3"/>
    </row>
    <row r="780" spans="1:7">
      <c r="C780" s="3"/>
      <c r="D780" s="3"/>
      <c r="E780" s="3"/>
      <c r="F780" s="3"/>
      <c r="G780" s="3"/>
    </row>
    <row r="781" spans="1:7">
      <c r="C781" s="3"/>
      <c r="D781" s="3"/>
      <c r="E781" s="3"/>
      <c r="F781" s="3"/>
      <c r="G781" s="3"/>
    </row>
    <row r="782" spans="1:7">
      <c r="A782" t="s">
        <v>100</v>
      </c>
      <c r="C782" s="3" t="s">
        <v>99</v>
      </c>
      <c r="D782" s="3"/>
      <c r="E782" s="3"/>
      <c r="F782" s="3"/>
      <c r="G782" s="3" t="s">
        <v>103</v>
      </c>
    </row>
    <row r="783" spans="1:7">
      <c r="A783" t="s">
        <v>101</v>
      </c>
      <c r="C783" s="3" t="s">
        <v>95</v>
      </c>
      <c r="D783" s="3"/>
      <c r="E783" s="3"/>
      <c r="F783" s="3"/>
      <c r="G783" s="3" t="s">
        <v>96</v>
      </c>
    </row>
    <row r="784" spans="1:7">
      <c r="A784" t="s">
        <v>97</v>
      </c>
      <c r="C784" s="3" t="s">
        <v>98</v>
      </c>
      <c r="D784" s="3"/>
      <c r="E784" s="3"/>
      <c r="F784" s="3"/>
      <c r="G784" s="3" t="s">
        <v>102</v>
      </c>
    </row>
    <row r="785" spans="1:10">
      <c r="C785" s="3"/>
      <c r="D785" s="3"/>
      <c r="E785" s="3"/>
      <c r="F785" s="3"/>
      <c r="G785" s="3"/>
    </row>
    <row r="786" spans="1:10">
      <c r="C786" s="3"/>
      <c r="D786" s="3"/>
      <c r="E786" s="3"/>
      <c r="F786" s="3"/>
      <c r="G786" s="3"/>
    </row>
    <row r="787" spans="1:10">
      <c r="C787" s="3"/>
      <c r="D787" s="3"/>
      <c r="E787" s="3"/>
      <c r="F787" s="3"/>
      <c r="G787" s="3"/>
    </row>
    <row r="788" spans="1:10">
      <c r="C788" s="3"/>
      <c r="D788" s="3"/>
      <c r="E788" s="3"/>
      <c r="F788" s="3"/>
      <c r="G788" s="3"/>
    </row>
    <row r="789" spans="1:10">
      <c r="C789" s="3"/>
      <c r="D789" s="3"/>
      <c r="E789" s="3"/>
      <c r="F789" s="3"/>
      <c r="G789" s="3"/>
    </row>
    <row r="790" spans="1:10">
      <c r="C790" s="3"/>
      <c r="D790" s="3"/>
      <c r="E790" s="3"/>
      <c r="F790" s="3"/>
      <c r="G790" s="3"/>
    </row>
    <row r="791" spans="1:10">
      <c r="C791" s="3"/>
      <c r="D791" s="3"/>
      <c r="E791" s="3"/>
      <c r="F791" s="3"/>
      <c r="G791" s="3"/>
    </row>
    <row r="792" spans="1:10">
      <c r="C792" s="3"/>
      <c r="D792" s="3"/>
      <c r="E792" s="3"/>
      <c r="F792" s="3"/>
      <c r="G792" s="3"/>
    </row>
    <row r="793" spans="1:10">
      <c r="C793" s="3"/>
      <c r="D793" s="3"/>
      <c r="E793" s="3"/>
      <c r="F793" s="3"/>
      <c r="G793" s="3"/>
    </row>
    <row r="794" spans="1:10">
      <c r="C794" s="3"/>
      <c r="D794" s="3"/>
      <c r="E794" s="3"/>
      <c r="F794" s="3"/>
      <c r="G794" s="3"/>
    </row>
    <row r="795" spans="1:10" ht="21">
      <c r="A795" s="15" t="s">
        <v>83</v>
      </c>
      <c r="B795" s="15"/>
      <c r="C795" s="15"/>
      <c r="D795" s="15"/>
      <c r="E795" s="15"/>
      <c r="F795" s="15"/>
      <c r="G795" s="15"/>
      <c r="H795" s="15"/>
      <c r="I795" s="15"/>
      <c r="J795" s="15"/>
    </row>
    <row r="797" spans="1:10">
      <c r="A797" s="14" t="s">
        <v>183</v>
      </c>
      <c r="B797" s="14"/>
      <c r="C797" s="14"/>
      <c r="D797" s="14"/>
      <c r="E797" s="14"/>
      <c r="F797" s="14"/>
      <c r="G797" s="14"/>
      <c r="H797" s="14"/>
      <c r="I797" s="14"/>
      <c r="J797" s="14"/>
    </row>
    <row r="798" spans="1:10">
      <c r="A798" s="14" t="s">
        <v>179</v>
      </c>
      <c r="B798" s="14"/>
      <c r="C798" s="14"/>
      <c r="D798" s="14"/>
      <c r="E798" s="14"/>
      <c r="F798" s="14"/>
      <c r="G798" s="14"/>
      <c r="H798" s="14"/>
      <c r="I798" s="14"/>
      <c r="J798" s="14"/>
    </row>
    <row r="799" spans="1:10">
      <c r="A799" s="14" t="s">
        <v>180</v>
      </c>
      <c r="B799" s="14"/>
      <c r="C799" s="14"/>
      <c r="D799" s="14"/>
      <c r="E799" s="14"/>
      <c r="F799" s="14"/>
      <c r="G799" s="14"/>
      <c r="H799" s="14"/>
      <c r="I799" s="14"/>
      <c r="J799" s="14"/>
    </row>
    <row r="800" spans="1:10">
      <c r="A800" s="14" t="s">
        <v>111</v>
      </c>
      <c r="B800" s="14"/>
      <c r="C800" s="14"/>
      <c r="D800" s="14"/>
      <c r="E800" s="14"/>
      <c r="F800" s="14"/>
      <c r="G800" s="14"/>
      <c r="H800" s="14"/>
      <c r="I800" s="14"/>
      <c r="J800" s="14"/>
    </row>
    <row r="801" spans="1:7">
      <c r="C801" s="3"/>
      <c r="D801" s="3"/>
      <c r="E801" s="3"/>
      <c r="F801" s="3"/>
      <c r="G801" s="3"/>
    </row>
    <row r="802" spans="1:7" ht="16.2">
      <c r="A802" s="12" t="s">
        <v>88</v>
      </c>
      <c r="C802" s="3"/>
      <c r="D802" s="3"/>
      <c r="E802" s="3"/>
      <c r="F802" s="3"/>
      <c r="G802" s="10" t="s">
        <v>3</v>
      </c>
    </row>
    <row r="803" spans="1:7">
      <c r="A803" t="s">
        <v>89</v>
      </c>
      <c r="C803" s="3"/>
      <c r="D803" s="3"/>
      <c r="E803" s="3"/>
      <c r="F803" s="3"/>
      <c r="G803" s="3">
        <v>20000</v>
      </c>
    </row>
    <row r="804" spans="1:7">
      <c r="A804" t="s">
        <v>90</v>
      </c>
      <c r="C804" s="3"/>
      <c r="D804" s="3"/>
      <c r="E804" s="3"/>
      <c r="F804" s="3"/>
      <c r="G804" s="3">
        <v>0</v>
      </c>
    </row>
    <row r="805" spans="1:7">
      <c r="A805" t="s">
        <v>91</v>
      </c>
      <c r="C805" s="3"/>
      <c r="D805" s="3"/>
      <c r="E805" s="3"/>
      <c r="F805" s="3"/>
      <c r="G805" s="3">
        <v>0</v>
      </c>
    </row>
    <row r="806" spans="1:7">
      <c r="A806" t="s">
        <v>92</v>
      </c>
      <c r="C806" s="3"/>
      <c r="D806" s="3"/>
      <c r="E806" s="3"/>
      <c r="F806" s="3"/>
      <c r="G806" s="3">
        <v>0</v>
      </c>
    </row>
    <row r="807" spans="1:7" ht="16.2">
      <c r="A807" t="s">
        <v>93</v>
      </c>
      <c r="C807" s="3"/>
      <c r="D807" s="3"/>
      <c r="E807" s="3"/>
      <c r="F807" s="3"/>
      <c r="G807" s="11">
        <f>SUM(0.1*20000)</f>
        <v>2000</v>
      </c>
    </row>
    <row r="808" spans="1:7" ht="16.2">
      <c r="A808" t="s">
        <v>94</v>
      </c>
      <c r="C808" s="3"/>
      <c r="D808" s="3"/>
      <c r="E808" s="3"/>
      <c r="F808" s="3"/>
      <c r="G808" s="8">
        <f>SUM(G803+G804+G805+G806-G807)</f>
        <v>18000</v>
      </c>
    </row>
    <row r="811" spans="1:7">
      <c r="C811" s="3"/>
      <c r="D811" s="3"/>
      <c r="E811" s="3"/>
      <c r="F811" s="3"/>
      <c r="G811" s="3"/>
    </row>
    <row r="812" spans="1:7">
      <c r="C812" s="3"/>
      <c r="D812" s="3"/>
      <c r="E812" s="3"/>
      <c r="F812" s="3"/>
      <c r="G812" s="3"/>
    </row>
    <row r="813" spans="1:7">
      <c r="C813" s="3"/>
      <c r="D813" s="3"/>
      <c r="E813" s="3"/>
      <c r="F813" s="3"/>
      <c r="G813" s="3"/>
    </row>
    <row r="814" spans="1:7">
      <c r="C814" s="3"/>
      <c r="D814" s="3"/>
      <c r="E814" s="3"/>
      <c r="F814" s="3"/>
      <c r="G814" s="3"/>
    </row>
    <row r="815" spans="1:7">
      <c r="A815" t="s">
        <v>100</v>
      </c>
      <c r="C815" s="3" t="s">
        <v>99</v>
      </c>
      <c r="D815" s="3"/>
      <c r="E815" s="3"/>
      <c r="F815" s="3"/>
      <c r="G815" s="3" t="s">
        <v>103</v>
      </c>
    </row>
    <row r="816" spans="1:7">
      <c r="A816" t="s">
        <v>101</v>
      </c>
      <c r="C816" s="3" t="s">
        <v>95</v>
      </c>
      <c r="D816" s="3"/>
      <c r="E816" s="3"/>
      <c r="F816" s="3"/>
      <c r="G816" s="3" t="s">
        <v>96</v>
      </c>
    </row>
    <row r="817" spans="1:10">
      <c r="A817" t="s">
        <v>97</v>
      </c>
      <c r="C817" s="3" t="s">
        <v>98</v>
      </c>
      <c r="D817" s="3"/>
      <c r="E817" s="3"/>
      <c r="F817" s="3"/>
      <c r="G817" s="3" t="s">
        <v>102</v>
      </c>
    </row>
    <row r="818" spans="1:10">
      <c r="C818" s="3"/>
      <c r="D818" s="3"/>
      <c r="E818" s="3"/>
      <c r="F818" s="3"/>
      <c r="G818" s="3"/>
    </row>
    <row r="819" spans="1:10">
      <c r="C819" s="3"/>
      <c r="D819" s="3"/>
      <c r="E819" s="3"/>
      <c r="F819" s="3"/>
      <c r="G819" s="3"/>
    </row>
    <row r="820" spans="1:10">
      <c r="C820" s="3"/>
      <c r="D820" s="3"/>
      <c r="E820" s="3"/>
      <c r="F820" s="3"/>
      <c r="G820" s="3"/>
    </row>
    <row r="821" spans="1:10">
      <c r="C821" s="3"/>
      <c r="D821" s="3"/>
      <c r="E821" s="3"/>
      <c r="F821" s="3"/>
      <c r="G821" s="3"/>
    </row>
    <row r="822" spans="1:10">
      <c r="C822" s="3"/>
      <c r="D822" s="3"/>
      <c r="E822" s="3"/>
      <c r="F822" s="3"/>
      <c r="G822" s="3"/>
    </row>
    <row r="823" spans="1:10">
      <c r="C823" s="3"/>
      <c r="D823" s="3"/>
      <c r="E823" s="3"/>
      <c r="F823" s="3"/>
      <c r="G823" s="3"/>
    </row>
    <row r="824" spans="1:10">
      <c r="C824" s="3"/>
      <c r="D824" s="3"/>
      <c r="E824" s="3"/>
      <c r="F824" s="3"/>
      <c r="G824" s="3"/>
    </row>
    <row r="825" spans="1:10">
      <c r="C825" s="3"/>
      <c r="D825" s="3"/>
      <c r="E825" s="3"/>
      <c r="F825" s="3"/>
      <c r="G825" s="3"/>
    </row>
    <row r="826" spans="1:10">
      <c r="C826" s="3"/>
      <c r="D826" s="3"/>
      <c r="E826" s="3"/>
      <c r="F826" s="3"/>
      <c r="G826" s="3"/>
    </row>
    <row r="827" spans="1:10">
      <c r="C827" s="3"/>
      <c r="D827" s="3"/>
      <c r="E827" s="3"/>
      <c r="F827" s="3"/>
      <c r="G827" s="3"/>
    </row>
    <row r="828" spans="1:10" ht="21">
      <c r="A828" s="15" t="s">
        <v>83</v>
      </c>
      <c r="B828" s="15"/>
      <c r="C828" s="15"/>
      <c r="D828" s="15"/>
      <c r="E828" s="15"/>
      <c r="F828" s="15"/>
      <c r="G828" s="15"/>
      <c r="H828" s="15"/>
      <c r="I828" s="15"/>
      <c r="J828" s="15"/>
    </row>
    <row r="830" spans="1:10">
      <c r="A830" s="14" t="s">
        <v>182</v>
      </c>
      <c r="B830" s="14"/>
      <c r="C830" s="14"/>
      <c r="D830" s="14"/>
      <c r="E830" s="14"/>
      <c r="F830" s="14"/>
      <c r="G830" s="14"/>
      <c r="H830" s="14"/>
      <c r="I830" s="14"/>
      <c r="J830" s="14"/>
    </row>
    <row r="831" spans="1:10">
      <c r="A831" s="14" t="s">
        <v>181</v>
      </c>
      <c r="B831" s="14"/>
      <c r="C831" s="14"/>
      <c r="D831" s="14"/>
      <c r="E831" s="14"/>
      <c r="F831" s="14"/>
      <c r="G831" s="14"/>
      <c r="H831" s="14"/>
      <c r="I831" s="14"/>
      <c r="J831" s="14"/>
    </row>
    <row r="832" spans="1:10">
      <c r="A832" s="14" t="s">
        <v>177</v>
      </c>
      <c r="B832" s="14"/>
      <c r="C832" s="14"/>
      <c r="D832" s="14"/>
      <c r="E832" s="14"/>
      <c r="F832" s="14"/>
      <c r="G832" s="14"/>
      <c r="H832" s="14"/>
      <c r="I832" s="14"/>
      <c r="J832" s="14"/>
    </row>
    <row r="833" spans="1:10">
      <c r="A833" s="14" t="s">
        <v>111</v>
      </c>
      <c r="B833" s="14"/>
      <c r="C833" s="14"/>
      <c r="D833" s="14"/>
      <c r="E833" s="14"/>
      <c r="F833" s="14"/>
      <c r="G833" s="14"/>
      <c r="H833" s="14"/>
      <c r="I833" s="14"/>
      <c r="J833" s="14"/>
    </row>
    <row r="834" spans="1:10">
      <c r="C834" s="3"/>
      <c r="D834" s="3"/>
      <c r="E834" s="3"/>
      <c r="F834" s="3"/>
      <c r="G834" s="3"/>
    </row>
    <row r="835" spans="1:10" ht="16.2">
      <c r="A835" s="12" t="s">
        <v>88</v>
      </c>
      <c r="C835" s="3"/>
      <c r="D835" s="3"/>
      <c r="E835" s="3"/>
      <c r="F835" s="3"/>
      <c r="G835" s="10" t="s">
        <v>3</v>
      </c>
    </row>
    <row r="836" spans="1:10">
      <c r="A836" t="s">
        <v>89</v>
      </c>
      <c r="C836" s="3"/>
      <c r="D836" s="3"/>
      <c r="E836" s="3"/>
      <c r="F836" s="3"/>
      <c r="G836" s="3">
        <v>20000</v>
      </c>
    </row>
    <row r="837" spans="1:10">
      <c r="A837" t="s">
        <v>90</v>
      </c>
      <c r="C837" s="3"/>
      <c r="D837" s="3"/>
      <c r="E837" s="3"/>
      <c r="F837" s="3"/>
      <c r="G837" s="3">
        <v>0</v>
      </c>
    </row>
    <row r="838" spans="1:10">
      <c r="A838" t="s">
        <v>91</v>
      </c>
      <c r="C838" s="3"/>
      <c r="D838" s="3"/>
      <c r="E838" s="3"/>
      <c r="F838" s="3"/>
      <c r="G838" s="3">
        <v>0</v>
      </c>
    </row>
    <row r="839" spans="1:10">
      <c r="A839" t="s">
        <v>92</v>
      </c>
      <c r="C839" s="3"/>
      <c r="D839" s="3"/>
      <c r="E839" s="3"/>
      <c r="F839" s="3"/>
      <c r="G839" s="3">
        <v>0</v>
      </c>
    </row>
    <row r="840" spans="1:10">
      <c r="A840" t="s">
        <v>93</v>
      </c>
      <c r="C840" s="3"/>
      <c r="D840" s="3"/>
      <c r="E840" s="3"/>
      <c r="F840" s="3"/>
      <c r="G840" s="13">
        <f>SUM(0.1*20000)</f>
        <v>2000</v>
      </c>
    </row>
    <row r="841" spans="1:10" ht="16.2">
      <c r="A841" t="s">
        <v>149</v>
      </c>
      <c r="G841" s="11">
        <v>5000</v>
      </c>
    </row>
    <row r="842" spans="1:10" ht="16.2">
      <c r="A842" t="s">
        <v>94</v>
      </c>
      <c r="C842" s="3"/>
      <c r="D842" s="3"/>
      <c r="E842" s="3"/>
      <c r="F842" s="3"/>
      <c r="G842" s="8">
        <f>SUM(G836+G837+G838+G839-G840-G841)</f>
        <v>13000</v>
      </c>
    </row>
    <row r="844" spans="1:10">
      <c r="C844" s="3"/>
      <c r="D844" s="3"/>
      <c r="E844" s="3"/>
      <c r="F844" s="3"/>
      <c r="G844" s="3"/>
    </row>
    <row r="845" spans="1:10">
      <c r="C845" s="3"/>
      <c r="D845" s="3"/>
      <c r="E845" s="3"/>
      <c r="F845" s="3"/>
      <c r="G845" s="3"/>
    </row>
    <row r="846" spans="1:10">
      <c r="C846" s="3"/>
      <c r="D846" s="3"/>
      <c r="E846" s="3"/>
      <c r="F846" s="3"/>
      <c r="G846" s="3"/>
    </row>
    <row r="847" spans="1:10">
      <c r="C847" s="3"/>
      <c r="D847" s="3"/>
      <c r="E847" s="3"/>
      <c r="F847" s="3"/>
      <c r="G847" s="3"/>
    </row>
    <row r="848" spans="1:10">
      <c r="A848" t="s">
        <v>100</v>
      </c>
      <c r="C848" s="3" t="s">
        <v>99</v>
      </c>
      <c r="D848" s="3"/>
      <c r="E848" s="3"/>
      <c r="F848" s="3"/>
      <c r="G848" s="3" t="s">
        <v>103</v>
      </c>
    </row>
    <row r="849" spans="1:10">
      <c r="A849" t="s">
        <v>101</v>
      </c>
      <c r="C849" s="3" t="s">
        <v>95</v>
      </c>
      <c r="D849" s="3"/>
      <c r="E849" s="3"/>
      <c r="F849" s="3"/>
      <c r="G849" s="3" t="s">
        <v>96</v>
      </c>
    </row>
    <row r="850" spans="1:10">
      <c r="A850" t="s">
        <v>97</v>
      </c>
      <c r="C850" s="3" t="s">
        <v>98</v>
      </c>
      <c r="D850" s="3"/>
      <c r="E850" s="3"/>
      <c r="F850" s="3"/>
      <c r="G850" s="3" t="s">
        <v>102</v>
      </c>
    </row>
    <row r="851" spans="1:10">
      <c r="C851" s="3"/>
      <c r="D851" s="3"/>
      <c r="E851" s="3"/>
      <c r="F851" s="3"/>
      <c r="G851" s="3"/>
    </row>
    <row r="852" spans="1:10">
      <c r="C852" s="3"/>
      <c r="D852" s="3"/>
      <c r="E852" s="3"/>
      <c r="F852" s="3"/>
      <c r="G852" s="3"/>
    </row>
    <row r="853" spans="1:10">
      <c r="C853" s="3"/>
      <c r="D853" s="3"/>
      <c r="E853" s="3"/>
      <c r="F853" s="3"/>
      <c r="G853" s="3"/>
    </row>
    <row r="854" spans="1:10">
      <c r="C854" s="3"/>
      <c r="D854" s="3"/>
      <c r="E854" s="3"/>
      <c r="F854" s="3"/>
      <c r="G854" s="3"/>
    </row>
    <row r="855" spans="1:10">
      <c r="C855" s="3"/>
      <c r="D855" s="3"/>
      <c r="E855" s="3"/>
      <c r="F855" s="3"/>
      <c r="G855" s="3"/>
    </row>
    <row r="856" spans="1:10">
      <c r="C856" s="3"/>
      <c r="D856" s="3"/>
      <c r="E856" s="3"/>
      <c r="F856" s="3"/>
      <c r="G856" s="3"/>
    </row>
    <row r="857" spans="1:10">
      <c r="C857" s="3"/>
      <c r="D857" s="3"/>
      <c r="E857" s="3"/>
      <c r="F857" s="3"/>
      <c r="G857" s="3"/>
    </row>
    <row r="858" spans="1:10">
      <c r="C858" s="3"/>
      <c r="D858" s="3"/>
      <c r="E858" s="3"/>
      <c r="F858" s="3"/>
      <c r="G858" s="3"/>
    </row>
    <row r="859" spans="1:10">
      <c r="C859" s="3"/>
      <c r="D859" s="3"/>
      <c r="E859" s="3"/>
      <c r="F859" s="3"/>
      <c r="G859" s="3"/>
    </row>
    <row r="860" spans="1:10">
      <c r="C860" s="3"/>
      <c r="D860" s="3"/>
      <c r="E860" s="3"/>
      <c r="F860" s="3"/>
      <c r="G860" s="3"/>
    </row>
    <row r="861" spans="1:10" ht="21">
      <c r="A861" s="15" t="s">
        <v>83</v>
      </c>
      <c r="B861" s="15"/>
      <c r="C861" s="15"/>
      <c r="D861" s="15"/>
      <c r="E861" s="15"/>
      <c r="F861" s="15"/>
      <c r="G861" s="15"/>
      <c r="H861" s="15"/>
      <c r="I861" s="15"/>
      <c r="J861" s="15"/>
    </row>
    <row r="863" spans="1:10">
      <c r="A863" s="14" t="s">
        <v>184</v>
      </c>
      <c r="B863" s="14"/>
      <c r="C863" s="14"/>
      <c r="D863" s="14"/>
      <c r="E863" s="14"/>
      <c r="F863" s="14"/>
      <c r="G863" s="14"/>
      <c r="H863" s="14"/>
      <c r="I863" s="14"/>
      <c r="J863" s="14"/>
    </row>
    <row r="864" spans="1:10">
      <c r="A864" s="14" t="s">
        <v>185</v>
      </c>
      <c r="B864" s="14"/>
      <c r="C864" s="14"/>
      <c r="D864" s="14"/>
      <c r="E864" s="14"/>
      <c r="F864" s="14"/>
      <c r="G864" s="14"/>
      <c r="H864" s="14"/>
      <c r="I864" s="14"/>
      <c r="J864" s="14"/>
    </row>
    <row r="865" spans="1:10">
      <c r="A865" s="14" t="s">
        <v>186</v>
      </c>
      <c r="B865" s="14"/>
      <c r="C865" s="14"/>
      <c r="D865" s="14"/>
      <c r="E865" s="14"/>
      <c r="F865" s="14"/>
      <c r="G865" s="14"/>
      <c r="H865" s="14"/>
      <c r="I865" s="14"/>
      <c r="J865" s="14"/>
    </row>
    <row r="866" spans="1:10">
      <c r="A866" s="14" t="s">
        <v>111</v>
      </c>
      <c r="B866" s="14"/>
      <c r="C866" s="14"/>
      <c r="D866" s="14"/>
      <c r="E866" s="14"/>
      <c r="F866" s="14"/>
      <c r="G866" s="14"/>
      <c r="H866" s="14"/>
      <c r="I866" s="14"/>
      <c r="J866" s="14"/>
    </row>
    <row r="867" spans="1:10">
      <c r="C867" s="3"/>
      <c r="D867" s="3"/>
      <c r="E867" s="3"/>
      <c r="F867" s="3"/>
      <c r="G867" s="3"/>
    </row>
    <row r="868" spans="1:10" ht="16.2">
      <c r="A868" s="12" t="s">
        <v>88</v>
      </c>
      <c r="C868" s="3"/>
      <c r="D868" s="3"/>
      <c r="E868" s="3"/>
      <c r="F868" s="3"/>
      <c r="G868" s="10" t="s">
        <v>3</v>
      </c>
    </row>
    <row r="869" spans="1:10">
      <c r="A869" t="s">
        <v>89</v>
      </c>
      <c r="C869" s="3"/>
      <c r="D869" s="3"/>
      <c r="E869" s="3"/>
      <c r="F869" s="3"/>
      <c r="G869" s="3">
        <v>25000</v>
      </c>
    </row>
    <row r="870" spans="1:10">
      <c r="A870" t="s">
        <v>90</v>
      </c>
      <c r="C870" s="3"/>
      <c r="D870" s="3"/>
      <c r="E870" s="3"/>
      <c r="F870" s="3"/>
      <c r="G870" s="3">
        <v>0</v>
      </c>
    </row>
    <row r="871" spans="1:10">
      <c r="A871" t="s">
        <v>91</v>
      </c>
      <c r="C871" s="3"/>
      <c r="D871" s="3"/>
      <c r="E871" s="3"/>
      <c r="F871" s="3"/>
      <c r="G871" s="3">
        <v>0</v>
      </c>
    </row>
    <row r="872" spans="1:10">
      <c r="A872" t="s">
        <v>92</v>
      </c>
      <c r="C872" s="3"/>
      <c r="D872" s="3"/>
      <c r="E872" s="3"/>
      <c r="F872" s="3"/>
      <c r="G872" s="3">
        <v>0</v>
      </c>
    </row>
    <row r="873" spans="1:10">
      <c r="A873" t="s">
        <v>93</v>
      </c>
      <c r="C873" s="3"/>
      <c r="D873" s="3"/>
      <c r="E873" s="3"/>
      <c r="F873" s="3"/>
      <c r="G873" s="13">
        <f>SUM(0.1*25000)</f>
        <v>2500</v>
      </c>
    </row>
    <row r="874" spans="1:10" ht="16.2">
      <c r="A874" t="s">
        <v>187</v>
      </c>
      <c r="G874" s="11">
        <v>15000</v>
      </c>
    </row>
    <row r="875" spans="1:10" ht="16.2">
      <c r="A875" t="s">
        <v>94</v>
      </c>
      <c r="C875" s="3"/>
      <c r="D875" s="3"/>
      <c r="E875" s="3"/>
      <c r="F875" s="3"/>
      <c r="G875" s="8">
        <f>SUM(G869+G870+G871+G872-G873-G874)</f>
        <v>7500</v>
      </c>
    </row>
    <row r="877" spans="1:10">
      <c r="C877" s="3"/>
      <c r="D877" s="3"/>
      <c r="E877" s="3"/>
      <c r="F877" s="3"/>
      <c r="G877" s="3"/>
    </row>
    <row r="878" spans="1:10">
      <c r="C878" s="3"/>
      <c r="D878" s="3"/>
      <c r="E878" s="3"/>
      <c r="F878" s="3"/>
      <c r="G878" s="3"/>
    </row>
    <row r="879" spans="1:10">
      <c r="C879" s="3"/>
      <c r="D879" s="3"/>
      <c r="E879" s="3"/>
      <c r="F879" s="3"/>
      <c r="G879" s="3"/>
    </row>
    <row r="880" spans="1:10">
      <c r="C880" s="3"/>
      <c r="D880" s="3"/>
      <c r="E880" s="3"/>
      <c r="F880" s="3"/>
      <c r="G880" s="3"/>
    </row>
    <row r="881" spans="1:10">
      <c r="A881" t="s">
        <v>100</v>
      </c>
      <c r="C881" s="3" t="s">
        <v>99</v>
      </c>
      <c r="D881" s="3"/>
      <c r="E881" s="3"/>
      <c r="F881" s="3"/>
      <c r="G881" s="3" t="s">
        <v>103</v>
      </c>
    </row>
    <row r="882" spans="1:10">
      <c r="A882" t="s">
        <v>101</v>
      </c>
      <c r="C882" s="3" t="s">
        <v>95</v>
      </c>
      <c r="D882" s="3"/>
      <c r="E882" s="3"/>
      <c r="F882" s="3"/>
      <c r="G882" s="3" t="s">
        <v>96</v>
      </c>
    </row>
    <row r="883" spans="1:10">
      <c r="A883" t="s">
        <v>97</v>
      </c>
      <c r="C883" s="3" t="s">
        <v>98</v>
      </c>
      <c r="D883" s="3"/>
      <c r="E883" s="3"/>
      <c r="F883" s="3"/>
      <c r="G883" s="3" t="s">
        <v>102</v>
      </c>
    </row>
    <row r="884" spans="1:10">
      <c r="C884" s="3"/>
      <c r="D884" s="3"/>
      <c r="E884" s="3"/>
      <c r="F884" s="3"/>
      <c r="G884" s="3"/>
    </row>
    <row r="885" spans="1:10">
      <c r="C885" s="3"/>
      <c r="D885" s="3"/>
      <c r="E885" s="3"/>
      <c r="F885" s="3"/>
      <c r="G885" s="3"/>
    </row>
    <row r="886" spans="1:10">
      <c r="C886" s="3"/>
      <c r="D886" s="3"/>
      <c r="E886" s="3"/>
      <c r="F886" s="3"/>
      <c r="G886" s="3"/>
    </row>
    <row r="887" spans="1:10">
      <c r="C887" s="3"/>
      <c r="D887" s="3"/>
      <c r="E887" s="3"/>
      <c r="F887" s="3"/>
      <c r="G887" s="3"/>
    </row>
    <row r="888" spans="1:10">
      <c r="C888" s="3"/>
      <c r="D888" s="3"/>
      <c r="E888" s="3"/>
      <c r="F888" s="3"/>
      <c r="G888" s="3"/>
    </row>
    <row r="889" spans="1:10">
      <c r="C889" s="3"/>
      <c r="D889" s="3"/>
      <c r="E889" s="3"/>
      <c r="F889" s="3"/>
      <c r="G889" s="3"/>
    </row>
    <row r="890" spans="1:10">
      <c r="C890" s="3"/>
      <c r="D890" s="3"/>
      <c r="E890" s="3"/>
      <c r="F890" s="3"/>
      <c r="G890" s="3"/>
    </row>
    <row r="891" spans="1:10">
      <c r="C891" s="3"/>
      <c r="D891" s="3"/>
      <c r="E891" s="3"/>
      <c r="F891" s="3"/>
      <c r="G891" s="3"/>
    </row>
    <row r="892" spans="1:10">
      <c r="C892" s="3"/>
      <c r="D892" s="3"/>
      <c r="E892" s="3"/>
      <c r="F892" s="3"/>
      <c r="G892" s="3"/>
    </row>
    <row r="893" spans="1:10">
      <c r="C893" s="3"/>
      <c r="D893" s="3"/>
      <c r="E893" s="3"/>
      <c r="F893" s="3"/>
      <c r="G893" s="3"/>
    </row>
    <row r="894" spans="1:10" ht="21">
      <c r="A894" s="15" t="s">
        <v>83</v>
      </c>
      <c r="B894" s="15"/>
      <c r="C894" s="15"/>
      <c r="D894" s="15"/>
      <c r="E894" s="15"/>
      <c r="F894" s="15"/>
      <c r="G894" s="15"/>
      <c r="H894" s="15"/>
      <c r="I894" s="15"/>
      <c r="J894" s="15"/>
    </row>
    <row r="896" spans="1:10">
      <c r="A896" s="14" t="s">
        <v>188</v>
      </c>
      <c r="B896" s="14"/>
      <c r="C896" s="14"/>
      <c r="D896" s="14"/>
      <c r="E896" s="14"/>
      <c r="F896" s="14"/>
      <c r="G896" s="14"/>
      <c r="H896" s="14"/>
      <c r="I896" s="14"/>
      <c r="J896" s="14"/>
    </row>
    <row r="897" spans="1:10">
      <c r="A897" s="14" t="s">
        <v>189</v>
      </c>
      <c r="B897" s="14"/>
      <c r="C897" s="14"/>
      <c r="D897" s="14"/>
      <c r="E897" s="14"/>
      <c r="F897" s="14"/>
      <c r="G897" s="14"/>
      <c r="H897" s="14"/>
      <c r="I897" s="14"/>
      <c r="J897" s="14"/>
    </row>
    <row r="898" spans="1:10">
      <c r="A898" s="14" t="s">
        <v>190</v>
      </c>
      <c r="B898" s="14"/>
      <c r="C898" s="14"/>
      <c r="D898" s="14"/>
      <c r="E898" s="14"/>
      <c r="F898" s="14"/>
      <c r="G898" s="14"/>
      <c r="H898" s="14"/>
      <c r="I898" s="14"/>
      <c r="J898" s="14"/>
    </row>
    <row r="899" spans="1:10">
      <c r="A899" s="14" t="s">
        <v>191</v>
      </c>
      <c r="B899" s="14"/>
      <c r="C899" s="14"/>
      <c r="D899" s="14"/>
      <c r="E899" s="14"/>
      <c r="F899" s="14"/>
      <c r="G899" s="14"/>
      <c r="H899" s="14"/>
      <c r="I899" s="14"/>
      <c r="J899" s="14"/>
    </row>
    <row r="900" spans="1:10">
      <c r="C900" s="3"/>
      <c r="D900" s="3"/>
      <c r="E900" s="3"/>
      <c r="F900" s="3"/>
      <c r="G900" s="3"/>
    </row>
    <row r="901" spans="1:10" ht="16.2">
      <c r="A901" s="12" t="s">
        <v>88</v>
      </c>
      <c r="C901" s="3"/>
      <c r="D901" s="3"/>
      <c r="E901" s="3"/>
      <c r="F901" s="3"/>
      <c r="G901" s="10" t="s">
        <v>3</v>
      </c>
    </row>
    <row r="902" spans="1:10">
      <c r="A902" t="s">
        <v>89</v>
      </c>
      <c r="C902" s="3"/>
      <c r="D902" s="3"/>
      <c r="E902" s="3"/>
      <c r="F902" s="3"/>
      <c r="G902" s="3">
        <v>20000</v>
      </c>
    </row>
    <row r="903" spans="1:10">
      <c r="A903" t="s">
        <v>90</v>
      </c>
      <c r="C903" s="3"/>
      <c r="D903" s="3"/>
      <c r="E903" s="3"/>
      <c r="F903" s="3"/>
      <c r="G903" s="3">
        <v>0</v>
      </c>
    </row>
    <row r="904" spans="1:10">
      <c r="A904" t="s">
        <v>91</v>
      </c>
      <c r="C904" s="3"/>
      <c r="D904" s="3"/>
      <c r="E904" s="3"/>
      <c r="F904" s="3"/>
      <c r="G904" s="3">
        <v>0</v>
      </c>
    </row>
    <row r="905" spans="1:10">
      <c r="A905" t="s">
        <v>92</v>
      </c>
      <c r="C905" s="3"/>
      <c r="D905" s="3"/>
      <c r="E905" s="3"/>
      <c r="F905" s="3"/>
      <c r="G905" s="3">
        <v>0</v>
      </c>
    </row>
    <row r="906" spans="1:10">
      <c r="A906" t="s">
        <v>93</v>
      </c>
      <c r="C906" s="3"/>
      <c r="D906" s="3"/>
      <c r="E906" s="3"/>
      <c r="F906" s="3"/>
      <c r="G906" s="13">
        <f>SUM(0.1*20000)</f>
        <v>2000</v>
      </c>
    </row>
    <row r="907" spans="1:10" ht="16.2">
      <c r="A907" t="s">
        <v>192</v>
      </c>
      <c r="G907" s="11">
        <v>200</v>
      </c>
    </row>
    <row r="908" spans="1:10" ht="16.2">
      <c r="A908" t="s">
        <v>94</v>
      </c>
      <c r="C908" s="3"/>
      <c r="D908" s="3"/>
      <c r="E908" s="3"/>
      <c r="F908" s="3"/>
      <c r="G908" s="8">
        <f>SUM(G902+G903+G904+G905-G906-G907)</f>
        <v>17800</v>
      </c>
    </row>
    <row r="910" spans="1:10">
      <c r="C910" s="3"/>
      <c r="D910" s="3"/>
      <c r="E910" s="3"/>
      <c r="F910" s="3"/>
      <c r="G910" s="3"/>
    </row>
    <row r="911" spans="1:10">
      <c r="C911" s="3"/>
      <c r="D911" s="3"/>
      <c r="E911" s="3"/>
      <c r="F911" s="3"/>
      <c r="G911" s="3"/>
    </row>
    <row r="912" spans="1:10">
      <c r="C912" s="3"/>
      <c r="D912" s="3"/>
      <c r="E912" s="3"/>
      <c r="F912" s="3"/>
      <c r="G912" s="3"/>
    </row>
    <row r="913" spans="1:10">
      <c r="C913" s="3"/>
      <c r="D913" s="3"/>
      <c r="E913" s="3"/>
      <c r="F913" s="3"/>
      <c r="G913" s="3"/>
    </row>
    <row r="914" spans="1:10">
      <c r="A914" t="s">
        <v>100</v>
      </c>
      <c r="C914" s="3" t="s">
        <v>99</v>
      </c>
      <c r="D914" s="3"/>
      <c r="E914" s="3"/>
      <c r="F914" s="3"/>
      <c r="G914" s="3" t="s">
        <v>103</v>
      </c>
    </row>
    <row r="915" spans="1:10">
      <c r="A915" t="s">
        <v>101</v>
      </c>
      <c r="C915" s="3" t="s">
        <v>95</v>
      </c>
      <c r="D915" s="3"/>
      <c r="E915" s="3"/>
      <c r="F915" s="3"/>
      <c r="G915" s="3" t="s">
        <v>96</v>
      </c>
    </row>
    <row r="916" spans="1:10">
      <c r="A916" t="s">
        <v>97</v>
      </c>
      <c r="C916" s="3" t="s">
        <v>98</v>
      </c>
      <c r="D916" s="3"/>
      <c r="E916" s="3"/>
      <c r="F916" s="3"/>
      <c r="G916" s="3" t="s">
        <v>102</v>
      </c>
    </row>
    <row r="917" spans="1:10">
      <c r="C917" s="3"/>
      <c r="D917" s="3"/>
      <c r="E917" s="3"/>
      <c r="F917" s="3"/>
      <c r="G917" s="3"/>
    </row>
    <row r="918" spans="1:10">
      <c r="C918" s="3"/>
      <c r="D918" s="3"/>
      <c r="E918" s="3"/>
      <c r="F918" s="3"/>
      <c r="G918" s="3"/>
    </row>
    <row r="919" spans="1:10">
      <c r="C919" s="3"/>
      <c r="D919" s="3"/>
      <c r="E919" s="3"/>
      <c r="F919" s="3"/>
      <c r="G919" s="3"/>
    </row>
    <row r="920" spans="1:10">
      <c r="C920" s="3"/>
      <c r="D920" s="3"/>
      <c r="E920" s="3"/>
      <c r="F920" s="3"/>
      <c r="G920" s="3"/>
    </row>
    <row r="921" spans="1:10">
      <c r="C921" s="3"/>
      <c r="D921" s="3"/>
      <c r="E921" s="3"/>
      <c r="F921" s="3"/>
      <c r="G921" s="3"/>
    </row>
    <row r="922" spans="1:10">
      <c r="C922" s="3"/>
      <c r="D922" s="3"/>
      <c r="E922" s="3"/>
      <c r="F922" s="3"/>
      <c r="G922" s="3"/>
    </row>
    <row r="923" spans="1:10">
      <c r="C923" s="3"/>
      <c r="D923" s="3"/>
      <c r="E923" s="3"/>
      <c r="F923" s="3"/>
      <c r="G923" s="3"/>
    </row>
    <row r="924" spans="1:10">
      <c r="C924" s="3"/>
      <c r="D924" s="3"/>
      <c r="E924" s="3"/>
      <c r="F924" s="3"/>
      <c r="G924" s="3"/>
    </row>
    <row r="925" spans="1:10">
      <c r="C925" s="3"/>
      <c r="D925" s="3"/>
      <c r="E925" s="3"/>
      <c r="F925" s="3"/>
      <c r="G925" s="3"/>
    </row>
    <row r="926" spans="1:10">
      <c r="C926" s="3"/>
      <c r="D926" s="3"/>
      <c r="E926" s="3"/>
      <c r="F926" s="3"/>
      <c r="G926" s="3"/>
    </row>
    <row r="927" spans="1:10" ht="21">
      <c r="A927" s="15" t="s">
        <v>83</v>
      </c>
      <c r="B927" s="15"/>
      <c r="C927" s="15"/>
      <c r="D927" s="15"/>
      <c r="E927" s="15"/>
      <c r="F927" s="15"/>
      <c r="G927" s="15"/>
      <c r="H927" s="15"/>
      <c r="I927" s="15"/>
      <c r="J927" s="15"/>
    </row>
    <row r="929" spans="1:10">
      <c r="A929" s="14" t="s">
        <v>193</v>
      </c>
      <c r="B929" s="14"/>
      <c r="C929" s="14"/>
      <c r="D929" s="14"/>
      <c r="E929" s="14"/>
      <c r="F929" s="14"/>
      <c r="G929" s="14"/>
      <c r="H929" s="14"/>
      <c r="I929" s="14"/>
      <c r="J929" s="14"/>
    </row>
    <row r="930" spans="1:10">
      <c r="A930" s="14" t="s">
        <v>194</v>
      </c>
      <c r="B930" s="14"/>
      <c r="C930" s="14"/>
      <c r="D930" s="14"/>
      <c r="E930" s="14"/>
      <c r="F930" s="14"/>
      <c r="G930" s="14"/>
      <c r="H930" s="14"/>
      <c r="I930" s="14"/>
      <c r="J930" s="14"/>
    </row>
    <row r="931" spans="1:10">
      <c r="A931" s="14" t="s">
        <v>195</v>
      </c>
      <c r="B931" s="14"/>
      <c r="C931" s="14"/>
      <c r="D931" s="14"/>
      <c r="E931" s="14"/>
      <c r="F931" s="14"/>
      <c r="G931" s="14"/>
      <c r="H931" s="14"/>
      <c r="I931" s="14"/>
      <c r="J931" s="14"/>
    </row>
    <row r="932" spans="1:10">
      <c r="A932" s="14" t="s">
        <v>168</v>
      </c>
      <c r="B932" s="14"/>
      <c r="C932" s="14"/>
      <c r="D932" s="14"/>
      <c r="E932" s="14"/>
      <c r="F932" s="14"/>
      <c r="G932" s="14"/>
      <c r="H932" s="14"/>
      <c r="I932" s="14"/>
      <c r="J932" s="14"/>
    </row>
    <row r="933" spans="1:10">
      <c r="C933" s="3"/>
      <c r="D933" s="3"/>
      <c r="E933" s="3"/>
      <c r="F933" s="3"/>
      <c r="G933" s="3"/>
    </row>
    <row r="934" spans="1:10" ht="16.2">
      <c r="A934" s="12" t="s">
        <v>88</v>
      </c>
      <c r="C934" s="3"/>
      <c r="D934" s="3"/>
      <c r="E934" s="3"/>
      <c r="F934" s="3"/>
      <c r="G934" s="10" t="s">
        <v>3</v>
      </c>
    </row>
    <row r="935" spans="1:10">
      <c r="A935" t="s">
        <v>89</v>
      </c>
      <c r="C935" s="3"/>
      <c r="D935" s="3"/>
      <c r="E935" s="3"/>
      <c r="F935" s="3"/>
      <c r="G935" s="3">
        <v>20000</v>
      </c>
    </row>
    <row r="936" spans="1:10">
      <c r="A936" t="s">
        <v>90</v>
      </c>
      <c r="C936" s="3"/>
      <c r="D936" s="3"/>
      <c r="E936" s="3"/>
      <c r="F936" s="3"/>
      <c r="G936" s="3">
        <v>0</v>
      </c>
    </row>
    <row r="937" spans="1:10">
      <c r="A937" t="s">
        <v>91</v>
      </c>
      <c r="C937" s="3"/>
      <c r="D937" s="3"/>
      <c r="E937" s="3"/>
      <c r="F937" s="3"/>
      <c r="G937" s="3">
        <v>0</v>
      </c>
    </row>
    <row r="938" spans="1:10">
      <c r="A938" t="s">
        <v>92</v>
      </c>
      <c r="C938" s="3"/>
      <c r="D938" s="3"/>
      <c r="E938" s="3"/>
      <c r="F938" s="3"/>
      <c r="G938" s="3">
        <v>0</v>
      </c>
    </row>
    <row r="939" spans="1:10" ht="16.2">
      <c r="A939" t="s">
        <v>93</v>
      </c>
      <c r="C939" s="3"/>
      <c r="D939" s="3"/>
      <c r="E939" s="3"/>
      <c r="F939" s="3"/>
      <c r="G939" s="11">
        <f>SUM(0.1*20000)</f>
        <v>2000</v>
      </c>
    </row>
    <row r="940" spans="1:10" ht="16.2">
      <c r="A940" t="s">
        <v>94</v>
      </c>
      <c r="C940" s="3"/>
      <c r="D940" s="3"/>
      <c r="E940" s="3"/>
      <c r="F940" s="3"/>
      <c r="G940" s="8">
        <f>SUM(G935+G936+G937+G938-G939)</f>
        <v>18000</v>
      </c>
    </row>
    <row r="943" spans="1:10">
      <c r="C943" s="3"/>
      <c r="D943" s="3"/>
      <c r="E943" s="3"/>
      <c r="F943" s="3"/>
      <c r="G943" s="3"/>
    </row>
    <row r="944" spans="1:10">
      <c r="C944" s="3"/>
      <c r="D944" s="3"/>
      <c r="E944" s="3"/>
      <c r="F944" s="3"/>
      <c r="G944" s="3"/>
    </row>
    <row r="945" spans="1:10">
      <c r="C945" s="3"/>
      <c r="D945" s="3"/>
      <c r="E945" s="3"/>
      <c r="F945" s="3"/>
      <c r="G945" s="3"/>
    </row>
    <row r="946" spans="1:10">
      <c r="C946" s="3"/>
      <c r="D946" s="3"/>
      <c r="E946" s="3"/>
      <c r="F946" s="3"/>
      <c r="G946" s="3"/>
    </row>
    <row r="947" spans="1:10">
      <c r="A947" t="s">
        <v>100</v>
      </c>
      <c r="C947" s="3" t="s">
        <v>99</v>
      </c>
      <c r="D947" s="3"/>
      <c r="E947" s="3"/>
      <c r="F947" s="3"/>
      <c r="G947" s="3" t="s">
        <v>103</v>
      </c>
    </row>
    <row r="948" spans="1:10">
      <c r="A948" t="s">
        <v>101</v>
      </c>
      <c r="C948" s="3" t="s">
        <v>95</v>
      </c>
      <c r="D948" s="3"/>
      <c r="E948" s="3"/>
      <c r="F948" s="3"/>
      <c r="G948" s="3" t="s">
        <v>96</v>
      </c>
    </row>
    <row r="949" spans="1:10">
      <c r="A949" t="s">
        <v>97</v>
      </c>
      <c r="C949" s="3" t="s">
        <v>98</v>
      </c>
      <c r="D949" s="3"/>
      <c r="E949" s="3"/>
      <c r="F949" s="3"/>
      <c r="G949" s="3" t="s">
        <v>102</v>
      </c>
    </row>
    <row r="950" spans="1:10">
      <c r="C950" s="3"/>
      <c r="D950" s="3"/>
      <c r="E950" s="3"/>
      <c r="F950" s="3"/>
      <c r="G950" s="3"/>
    </row>
    <row r="951" spans="1:10">
      <c r="C951" s="3"/>
      <c r="D951" s="3"/>
      <c r="E951" s="3"/>
      <c r="F951" s="3"/>
      <c r="G951" s="3"/>
    </row>
    <row r="952" spans="1:10">
      <c r="C952" s="3"/>
      <c r="D952" s="3"/>
      <c r="E952" s="3"/>
      <c r="F952" s="3"/>
      <c r="G952" s="3"/>
    </row>
    <row r="953" spans="1:10">
      <c r="C953" s="3"/>
      <c r="D953" s="3"/>
      <c r="E953" s="3"/>
      <c r="F953" s="3"/>
      <c r="G953" s="3"/>
    </row>
    <row r="954" spans="1:10">
      <c r="C954" s="3"/>
      <c r="D954" s="3"/>
      <c r="E954" s="3"/>
      <c r="F954" s="3"/>
      <c r="G954" s="3"/>
    </row>
    <row r="955" spans="1:10">
      <c r="C955" s="3"/>
      <c r="D955" s="3"/>
      <c r="E955" s="3"/>
      <c r="F955" s="3"/>
      <c r="G955" s="3"/>
    </row>
    <row r="956" spans="1:10">
      <c r="C956" s="3"/>
      <c r="D956" s="3"/>
      <c r="E956" s="3"/>
      <c r="F956" s="3"/>
      <c r="G956" s="3"/>
    </row>
    <row r="957" spans="1:10">
      <c r="C957" s="3"/>
      <c r="D957" s="3"/>
      <c r="E957" s="3"/>
      <c r="F957" s="3"/>
      <c r="G957" s="3"/>
    </row>
    <row r="958" spans="1:10">
      <c r="C958" s="3"/>
      <c r="D958" s="3"/>
      <c r="E958" s="3"/>
      <c r="F958" s="3"/>
      <c r="G958" s="3"/>
    </row>
    <row r="959" spans="1:10">
      <c r="C959" s="3"/>
      <c r="D959" s="3"/>
      <c r="E959" s="3"/>
      <c r="F959" s="3"/>
      <c r="G959" s="3"/>
    </row>
    <row r="960" spans="1:10" ht="21">
      <c r="A960" s="15" t="s">
        <v>83</v>
      </c>
      <c r="B960" s="15"/>
      <c r="C960" s="15"/>
      <c r="D960" s="15"/>
      <c r="E960" s="15"/>
      <c r="F960" s="15"/>
      <c r="G960" s="15"/>
      <c r="H960" s="15"/>
      <c r="I960" s="15"/>
      <c r="J960" s="15"/>
    </row>
    <row r="962" spans="1:10">
      <c r="A962" s="14" t="s">
        <v>196</v>
      </c>
      <c r="B962" s="14"/>
      <c r="C962" s="14"/>
      <c r="D962" s="14"/>
      <c r="E962" s="14"/>
      <c r="F962" s="14"/>
      <c r="G962" s="14"/>
      <c r="H962" s="14"/>
      <c r="I962" s="14"/>
      <c r="J962" s="14"/>
    </row>
    <row r="963" spans="1:10">
      <c r="A963" s="14" t="s">
        <v>197</v>
      </c>
      <c r="B963" s="14"/>
      <c r="C963" s="14"/>
      <c r="D963" s="14"/>
      <c r="E963" s="14"/>
      <c r="F963" s="14"/>
      <c r="G963" s="14"/>
      <c r="H963" s="14"/>
      <c r="I963" s="14"/>
      <c r="J963" s="14"/>
    </row>
    <row r="964" spans="1:10">
      <c r="A964" s="14" t="s">
        <v>198</v>
      </c>
      <c r="B964" s="14"/>
      <c r="C964" s="14"/>
      <c r="D964" s="14"/>
      <c r="E964" s="14"/>
      <c r="F964" s="14"/>
      <c r="G964" s="14"/>
      <c r="H964" s="14"/>
      <c r="I964" s="14"/>
      <c r="J964" s="14"/>
    </row>
    <row r="965" spans="1:10">
      <c r="A965" s="14" t="s">
        <v>111</v>
      </c>
      <c r="B965" s="14"/>
      <c r="C965" s="14"/>
      <c r="D965" s="14"/>
      <c r="E965" s="14"/>
      <c r="F965" s="14"/>
      <c r="G965" s="14"/>
      <c r="H965" s="14"/>
      <c r="I965" s="14"/>
      <c r="J965" s="14"/>
    </row>
    <row r="966" spans="1:10">
      <c r="C966" s="3"/>
      <c r="D966" s="3"/>
      <c r="E966" s="3"/>
      <c r="F966" s="3"/>
      <c r="G966" s="3"/>
    </row>
    <row r="967" spans="1:10" ht="16.2">
      <c r="A967" s="12" t="s">
        <v>88</v>
      </c>
      <c r="C967" s="3"/>
      <c r="D967" s="3"/>
      <c r="E967" s="3"/>
      <c r="F967" s="3"/>
      <c r="G967" s="10" t="s">
        <v>3</v>
      </c>
    </row>
    <row r="968" spans="1:10">
      <c r="A968" t="s">
        <v>89</v>
      </c>
      <c r="C968" s="3"/>
      <c r="D968" s="3"/>
      <c r="E968" s="3"/>
      <c r="F968" s="3"/>
      <c r="G968" s="3">
        <v>20000</v>
      </c>
    </row>
    <row r="969" spans="1:10">
      <c r="A969" t="s">
        <v>90</v>
      </c>
      <c r="C969" s="3"/>
      <c r="D969" s="3"/>
      <c r="E969" s="3"/>
      <c r="F969" s="3"/>
      <c r="G969" s="3">
        <v>0</v>
      </c>
    </row>
    <row r="970" spans="1:10">
      <c r="A970" t="s">
        <v>91</v>
      </c>
      <c r="C970" s="3"/>
      <c r="D970" s="3"/>
      <c r="E970" s="3"/>
      <c r="F970" s="3"/>
      <c r="G970" s="3">
        <v>0</v>
      </c>
    </row>
    <row r="971" spans="1:10">
      <c r="A971" t="s">
        <v>92</v>
      </c>
      <c r="C971" s="3"/>
      <c r="D971" s="3"/>
      <c r="E971" s="3"/>
      <c r="F971" s="3"/>
      <c r="G971" s="3">
        <v>0</v>
      </c>
    </row>
    <row r="972" spans="1:10">
      <c r="A972" t="s">
        <v>93</v>
      </c>
      <c r="C972" s="3"/>
      <c r="D972" s="3"/>
      <c r="E972" s="3"/>
      <c r="F972" s="3"/>
      <c r="G972" s="13">
        <f>SUM(0.1*20000)</f>
        <v>2000</v>
      </c>
    </row>
    <row r="973" spans="1:10" ht="16.2">
      <c r="A973" t="s">
        <v>199</v>
      </c>
      <c r="G973" s="11">
        <v>300</v>
      </c>
    </row>
    <row r="974" spans="1:10" ht="16.2">
      <c r="A974" t="s">
        <v>94</v>
      </c>
      <c r="C974" s="3"/>
      <c r="D974" s="3"/>
      <c r="E974" s="3"/>
      <c r="F974" s="3"/>
      <c r="G974" s="8">
        <f>SUM(G968+G969+G970+G971-G972-G973)</f>
        <v>17700</v>
      </c>
    </row>
    <row r="976" spans="1:10">
      <c r="C976" s="3"/>
      <c r="D976" s="3"/>
      <c r="E976" s="3"/>
      <c r="F976" s="3"/>
      <c r="G976" s="3"/>
    </row>
    <row r="977" spans="1:7">
      <c r="C977" s="3"/>
      <c r="D977" s="3"/>
      <c r="E977" s="3"/>
      <c r="F977" s="3"/>
      <c r="G977" s="3"/>
    </row>
    <row r="978" spans="1:7">
      <c r="C978" s="3"/>
      <c r="D978" s="3"/>
      <c r="E978" s="3"/>
      <c r="F978" s="3"/>
      <c r="G978" s="3"/>
    </row>
    <row r="979" spans="1:7">
      <c r="C979" s="3"/>
      <c r="D979" s="3"/>
      <c r="E979" s="3"/>
      <c r="F979" s="3"/>
      <c r="G979" s="3"/>
    </row>
    <row r="980" spans="1:7">
      <c r="A980" t="s">
        <v>100</v>
      </c>
      <c r="C980" s="3" t="s">
        <v>99</v>
      </c>
      <c r="D980" s="3"/>
      <c r="E980" s="3"/>
      <c r="F980" s="3"/>
      <c r="G980" s="3" t="s">
        <v>103</v>
      </c>
    </row>
    <row r="981" spans="1:7">
      <c r="A981" t="s">
        <v>101</v>
      </c>
      <c r="C981" s="3" t="s">
        <v>95</v>
      </c>
      <c r="D981" s="3"/>
      <c r="E981" s="3"/>
      <c r="F981" s="3"/>
      <c r="G981" s="3" t="s">
        <v>96</v>
      </c>
    </row>
    <row r="982" spans="1:7">
      <c r="A982" t="s">
        <v>97</v>
      </c>
      <c r="C982" s="3" t="s">
        <v>98</v>
      </c>
      <c r="D982" s="3"/>
      <c r="E982" s="3"/>
      <c r="F982" s="3"/>
      <c r="G982" s="3" t="s">
        <v>102</v>
      </c>
    </row>
    <row r="983" spans="1:7">
      <c r="C983" s="3"/>
      <c r="D983" s="3"/>
      <c r="E983" s="3"/>
      <c r="F983" s="3"/>
      <c r="G983" s="3"/>
    </row>
    <row r="984" spans="1:7">
      <c r="C984" s="3"/>
      <c r="D984" s="3"/>
      <c r="E984" s="3"/>
      <c r="F984" s="3"/>
      <c r="G984" s="3"/>
    </row>
    <row r="985" spans="1:7">
      <c r="C985" s="3"/>
      <c r="D985" s="3"/>
      <c r="E985" s="3"/>
      <c r="F985" s="3"/>
      <c r="G985" s="3"/>
    </row>
    <row r="986" spans="1:7">
      <c r="C986" s="3"/>
      <c r="D986" s="3"/>
      <c r="E986" s="3"/>
      <c r="F986" s="3"/>
      <c r="G986" s="3"/>
    </row>
    <row r="987" spans="1:7">
      <c r="C987" s="3"/>
      <c r="D987" s="3"/>
      <c r="E987" s="3"/>
      <c r="F987" s="3"/>
      <c r="G987" s="3"/>
    </row>
    <row r="988" spans="1:7">
      <c r="C988" s="3"/>
      <c r="D988" s="3"/>
      <c r="E988" s="3"/>
      <c r="F988" s="3"/>
      <c r="G988" s="3"/>
    </row>
    <row r="989" spans="1:7">
      <c r="C989" s="3"/>
      <c r="D989" s="3"/>
      <c r="E989" s="3"/>
      <c r="F989" s="3"/>
      <c r="G989" s="3"/>
    </row>
    <row r="990" spans="1:7">
      <c r="C990" s="3"/>
      <c r="D990" s="3"/>
      <c r="E990" s="3"/>
      <c r="F990" s="3"/>
      <c r="G990" s="3"/>
    </row>
    <row r="991" spans="1:7">
      <c r="C991" s="3"/>
      <c r="D991" s="3"/>
      <c r="E991" s="3"/>
      <c r="F991" s="3"/>
      <c r="G991" s="3"/>
    </row>
    <row r="992" spans="1:7">
      <c r="C992" s="3"/>
      <c r="D992" s="3"/>
      <c r="E992" s="3"/>
      <c r="F992" s="3"/>
      <c r="G992" s="3"/>
    </row>
    <row r="993" spans="1:10" ht="21">
      <c r="A993" s="15" t="s">
        <v>83</v>
      </c>
      <c r="B993" s="15"/>
      <c r="C993" s="15"/>
      <c r="D993" s="15"/>
      <c r="E993" s="15"/>
      <c r="F993" s="15"/>
      <c r="G993" s="15"/>
      <c r="H993" s="15"/>
      <c r="I993" s="15"/>
      <c r="J993" s="15"/>
    </row>
    <row r="995" spans="1:10">
      <c r="A995" s="14" t="s">
        <v>202</v>
      </c>
      <c r="B995" s="14"/>
      <c r="C995" s="14"/>
      <c r="D995" s="14"/>
      <c r="E995" s="14"/>
      <c r="F995" s="14"/>
      <c r="G995" s="14"/>
      <c r="H995" s="14"/>
      <c r="I995" s="14"/>
      <c r="J995" s="14"/>
    </row>
    <row r="996" spans="1:10">
      <c r="A996" s="14" t="s">
        <v>200</v>
      </c>
      <c r="B996" s="14"/>
      <c r="C996" s="14"/>
      <c r="D996" s="14"/>
      <c r="E996" s="14"/>
      <c r="F996" s="14"/>
      <c r="G996" s="14"/>
      <c r="H996" s="14"/>
      <c r="I996" s="14"/>
      <c r="J996" s="14"/>
    </row>
    <row r="997" spans="1:10">
      <c r="A997" s="14" t="s">
        <v>201</v>
      </c>
      <c r="B997" s="14"/>
      <c r="C997" s="14"/>
      <c r="D997" s="14"/>
      <c r="E997" s="14"/>
      <c r="F997" s="14"/>
      <c r="G997" s="14"/>
      <c r="H997" s="14"/>
      <c r="I997" s="14"/>
      <c r="J997" s="14"/>
    </row>
    <row r="998" spans="1:10">
      <c r="A998" s="14" t="s">
        <v>168</v>
      </c>
      <c r="B998" s="14"/>
      <c r="C998" s="14"/>
      <c r="D998" s="14"/>
      <c r="E998" s="14"/>
      <c r="F998" s="14"/>
      <c r="G998" s="14"/>
      <c r="H998" s="14"/>
      <c r="I998" s="14"/>
      <c r="J998" s="14"/>
    </row>
    <row r="999" spans="1:10">
      <c r="C999" s="3"/>
      <c r="D999" s="3"/>
      <c r="E999" s="3"/>
      <c r="F999" s="3"/>
      <c r="G999" s="3"/>
    </row>
    <row r="1000" spans="1:10" ht="16.2">
      <c r="A1000" s="12" t="s">
        <v>88</v>
      </c>
      <c r="C1000" s="3"/>
      <c r="D1000" s="3"/>
      <c r="E1000" s="3"/>
      <c r="F1000" s="3"/>
      <c r="G1000" s="10" t="s">
        <v>3</v>
      </c>
    </row>
    <row r="1001" spans="1:10">
      <c r="A1001" t="s">
        <v>89</v>
      </c>
      <c r="C1001" s="3"/>
      <c r="D1001" s="3"/>
      <c r="E1001" s="3"/>
      <c r="F1001" s="3"/>
      <c r="G1001" s="3">
        <v>10000</v>
      </c>
    </row>
    <row r="1002" spans="1:10">
      <c r="A1002" t="s">
        <v>90</v>
      </c>
      <c r="C1002" s="3"/>
      <c r="D1002" s="3"/>
      <c r="E1002" s="3"/>
      <c r="F1002" s="3"/>
      <c r="G1002" s="3">
        <v>0</v>
      </c>
    </row>
    <row r="1003" spans="1:10">
      <c r="A1003" t="s">
        <v>91</v>
      </c>
      <c r="C1003" s="3"/>
      <c r="D1003" s="3"/>
      <c r="E1003" s="3"/>
      <c r="F1003" s="3"/>
      <c r="G1003" s="3">
        <v>0</v>
      </c>
    </row>
    <row r="1004" spans="1:10">
      <c r="A1004" t="s">
        <v>92</v>
      </c>
      <c r="C1004" s="3"/>
      <c r="D1004" s="3"/>
      <c r="E1004" s="3"/>
      <c r="F1004" s="3"/>
      <c r="G1004" s="3">
        <v>0</v>
      </c>
    </row>
    <row r="1005" spans="1:10" ht="16.2">
      <c r="A1005" t="s">
        <v>93</v>
      </c>
      <c r="C1005" s="3"/>
      <c r="D1005" s="3"/>
      <c r="E1005" s="3"/>
      <c r="F1005" s="3"/>
      <c r="G1005" s="11">
        <f>SUM(0.1*10000)</f>
        <v>1000</v>
      </c>
    </row>
    <row r="1006" spans="1:10" ht="16.2">
      <c r="A1006" t="s">
        <v>94</v>
      </c>
      <c r="C1006" s="3"/>
      <c r="D1006" s="3"/>
      <c r="E1006" s="3"/>
      <c r="F1006" s="3"/>
      <c r="G1006" s="8">
        <f>SUM(G1001+G1002+G1003+G1004-G1005)</f>
        <v>9000</v>
      </c>
    </row>
    <row r="1009" spans="1:7">
      <c r="C1009" s="3"/>
      <c r="D1009" s="3"/>
      <c r="E1009" s="3"/>
      <c r="F1009" s="3"/>
      <c r="G1009" s="3"/>
    </row>
    <row r="1010" spans="1:7">
      <c r="C1010" s="3"/>
      <c r="D1010" s="3"/>
      <c r="E1010" s="3"/>
      <c r="F1010" s="3"/>
      <c r="G1010" s="3"/>
    </row>
    <row r="1011" spans="1:7">
      <c r="C1011" s="3"/>
      <c r="D1011" s="3"/>
      <c r="E1011" s="3"/>
      <c r="F1011" s="3"/>
      <c r="G1011" s="3"/>
    </row>
    <row r="1012" spans="1:7">
      <c r="C1012" s="3"/>
      <c r="D1012" s="3"/>
      <c r="E1012" s="3"/>
      <c r="F1012" s="3"/>
      <c r="G1012" s="3"/>
    </row>
    <row r="1013" spans="1:7">
      <c r="A1013" t="s">
        <v>100</v>
      </c>
      <c r="C1013" s="3" t="s">
        <v>99</v>
      </c>
      <c r="D1013" s="3"/>
      <c r="E1013" s="3"/>
      <c r="F1013" s="3"/>
      <c r="G1013" s="3" t="s">
        <v>103</v>
      </c>
    </row>
    <row r="1014" spans="1:7">
      <c r="A1014" t="s">
        <v>101</v>
      </c>
      <c r="C1014" s="3" t="s">
        <v>95</v>
      </c>
      <c r="D1014" s="3"/>
      <c r="E1014" s="3"/>
      <c r="F1014" s="3"/>
      <c r="G1014" s="3" t="s">
        <v>96</v>
      </c>
    </row>
    <row r="1015" spans="1:7">
      <c r="A1015" t="s">
        <v>97</v>
      </c>
      <c r="C1015" s="3" t="s">
        <v>98</v>
      </c>
      <c r="D1015" s="3"/>
      <c r="E1015" s="3"/>
      <c r="F1015" s="3"/>
      <c r="G1015" s="3" t="s">
        <v>102</v>
      </c>
    </row>
    <row r="1016" spans="1:7">
      <c r="C1016" s="3"/>
      <c r="D1016" s="3"/>
      <c r="E1016" s="3"/>
      <c r="F1016" s="3"/>
      <c r="G1016" s="3"/>
    </row>
    <row r="1017" spans="1:7">
      <c r="C1017" s="3"/>
      <c r="D1017" s="3"/>
      <c r="E1017" s="3"/>
      <c r="F1017" s="3"/>
      <c r="G1017" s="3"/>
    </row>
    <row r="1018" spans="1:7">
      <c r="C1018" s="3"/>
      <c r="D1018" s="3"/>
      <c r="E1018" s="3"/>
      <c r="F1018" s="3"/>
      <c r="G1018" s="3"/>
    </row>
    <row r="1019" spans="1:7">
      <c r="C1019" s="3"/>
      <c r="D1019" s="3"/>
      <c r="E1019" s="3"/>
      <c r="F1019" s="3"/>
      <c r="G1019" s="3"/>
    </row>
    <row r="1020" spans="1:7">
      <c r="C1020" s="3"/>
      <c r="D1020" s="3"/>
      <c r="E1020" s="3"/>
      <c r="F1020" s="3"/>
      <c r="G1020" s="3"/>
    </row>
    <row r="1021" spans="1:7">
      <c r="C1021" s="3"/>
      <c r="D1021" s="3"/>
      <c r="E1021" s="3"/>
      <c r="F1021" s="3"/>
      <c r="G1021" s="3"/>
    </row>
    <row r="1022" spans="1:7">
      <c r="C1022" s="3"/>
      <c r="D1022" s="3"/>
      <c r="E1022" s="3"/>
      <c r="F1022" s="3"/>
      <c r="G1022" s="3"/>
    </row>
    <row r="1023" spans="1:7">
      <c r="C1023" s="3"/>
      <c r="D1023" s="3"/>
      <c r="E1023" s="3"/>
      <c r="F1023" s="3"/>
      <c r="G1023" s="3"/>
    </row>
    <row r="1024" spans="1:7">
      <c r="C1024" s="3"/>
      <c r="D1024" s="3"/>
      <c r="E1024" s="3"/>
      <c r="F1024" s="3"/>
      <c r="G1024" s="3"/>
    </row>
    <row r="1025" spans="1:10">
      <c r="C1025" s="3"/>
      <c r="D1025" s="3"/>
      <c r="E1025" s="3"/>
      <c r="F1025" s="3"/>
      <c r="G1025" s="3"/>
    </row>
    <row r="1026" spans="1:10" ht="21">
      <c r="A1026" s="15" t="s">
        <v>83</v>
      </c>
      <c r="B1026" s="15"/>
      <c r="C1026" s="15"/>
      <c r="D1026" s="15"/>
      <c r="E1026" s="15"/>
      <c r="F1026" s="15"/>
      <c r="G1026" s="15"/>
      <c r="H1026" s="15"/>
      <c r="I1026" s="15"/>
      <c r="J1026" s="15"/>
    </row>
    <row r="1028" spans="1:10">
      <c r="A1028" s="14" t="s">
        <v>203</v>
      </c>
      <c r="B1028" s="14"/>
      <c r="C1028" s="14"/>
      <c r="D1028" s="14"/>
      <c r="E1028" s="14"/>
      <c r="F1028" s="14"/>
      <c r="G1028" s="14"/>
      <c r="H1028" s="14"/>
      <c r="I1028" s="14"/>
      <c r="J1028" s="14"/>
    </row>
    <row r="1029" spans="1:10">
      <c r="A1029" s="14" t="s">
        <v>204</v>
      </c>
      <c r="B1029" s="14"/>
      <c r="C1029" s="14"/>
      <c r="D1029" s="14"/>
      <c r="E1029" s="14"/>
      <c r="F1029" s="14"/>
      <c r="G1029" s="14"/>
      <c r="H1029" s="14"/>
      <c r="I1029" s="14"/>
      <c r="J1029" s="14"/>
    </row>
    <row r="1030" spans="1:10">
      <c r="A1030" s="14" t="s">
        <v>205</v>
      </c>
      <c r="B1030" s="14"/>
      <c r="C1030" s="14"/>
      <c r="D1030" s="14"/>
      <c r="E1030" s="14"/>
      <c r="F1030" s="14"/>
      <c r="G1030" s="14"/>
      <c r="H1030" s="14"/>
      <c r="I1030" s="14"/>
      <c r="J1030" s="14"/>
    </row>
    <row r="1031" spans="1:10">
      <c r="A1031" s="14" t="s">
        <v>168</v>
      </c>
      <c r="B1031" s="14"/>
      <c r="C1031" s="14"/>
      <c r="D1031" s="14"/>
      <c r="E1031" s="14"/>
      <c r="F1031" s="14"/>
      <c r="G1031" s="14"/>
      <c r="H1031" s="14"/>
      <c r="I1031" s="14"/>
      <c r="J1031" s="14"/>
    </row>
    <row r="1032" spans="1:10">
      <c r="C1032" s="3"/>
      <c r="D1032" s="3"/>
      <c r="E1032" s="3"/>
      <c r="F1032" s="3"/>
      <c r="G1032" s="3"/>
    </row>
    <row r="1033" spans="1:10" ht="16.2">
      <c r="A1033" s="12" t="s">
        <v>88</v>
      </c>
      <c r="C1033" s="3"/>
      <c r="D1033" s="3"/>
      <c r="E1033" s="3"/>
      <c r="F1033" s="3"/>
      <c r="G1033" s="10" t="s">
        <v>3</v>
      </c>
    </row>
    <row r="1034" spans="1:10">
      <c r="A1034" t="s">
        <v>89</v>
      </c>
      <c r="C1034" s="3"/>
      <c r="D1034" s="3"/>
      <c r="E1034" s="3"/>
      <c r="F1034" s="3"/>
      <c r="G1034" s="3">
        <v>10000</v>
      </c>
    </row>
    <row r="1035" spans="1:10">
      <c r="A1035" t="s">
        <v>90</v>
      </c>
      <c r="C1035" s="3"/>
      <c r="D1035" s="3"/>
      <c r="E1035" s="3"/>
      <c r="F1035" s="3"/>
      <c r="G1035" s="3">
        <v>0</v>
      </c>
    </row>
    <row r="1036" spans="1:10">
      <c r="A1036" t="s">
        <v>91</v>
      </c>
      <c r="C1036" s="3"/>
      <c r="D1036" s="3"/>
      <c r="E1036" s="3"/>
      <c r="F1036" s="3"/>
      <c r="G1036" s="3">
        <v>0</v>
      </c>
    </row>
    <row r="1037" spans="1:10">
      <c r="A1037" t="s">
        <v>92</v>
      </c>
      <c r="C1037" s="3"/>
      <c r="D1037" s="3"/>
      <c r="E1037" s="3"/>
      <c r="F1037" s="3"/>
      <c r="G1037" s="3">
        <v>0</v>
      </c>
    </row>
    <row r="1038" spans="1:10" ht="16.2">
      <c r="A1038" t="s">
        <v>93</v>
      </c>
      <c r="C1038" s="3"/>
      <c r="D1038" s="3"/>
      <c r="E1038" s="3"/>
      <c r="F1038" s="3"/>
      <c r="G1038" s="11">
        <f>SUM(0.1*10000)</f>
        <v>1000</v>
      </c>
    </row>
    <row r="1039" spans="1:10" ht="16.2">
      <c r="A1039" t="s">
        <v>94</v>
      </c>
      <c r="C1039" s="3"/>
      <c r="D1039" s="3"/>
      <c r="E1039" s="3"/>
      <c r="F1039" s="3"/>
      <c r="G1039" s="8">
        <f>SUM(G1034+G1035+G1036+G1037-G1038)</f>
        <v>9000</v>
      </c>
    </row>
    <row r="1042" spans="1:7">
      <c r="C1042" s="3"/>
      <c r="D1042" s="3"/>
      <c r="E1042" s="3"/>
      <c r="F1042" s="3"/>
      <c r="G1042" s="3"/>
    </row>
    <row r="1043" spans="1:7">
      <c r="C1043" s="3"/>
      <c r="D1043" s="3"/>
      <c r="E1043" s="3"/>
      <c r="F1043" s="3"/>
      <c r="G1043" s="3"/>
    </row>
    <row r="1044" spans="1:7">
      <c r="C1044" s="3"/>
      <c r="D1044" s="3"/>
      <c r="E1044" s="3"/>
      <c r="F1044" s="3"/>
      <c r="G1044" s="3"/>
    </row>
    <row r="1045" spans="1:7">
      <c r="C1045" s="3"/>
      <c r="D1045" s="3"/>
      <c r="E1045" s="3"/>
      <c r="F1045" s="3"/>
      <c r="G1045" s="3"/>
    </row>
    <row r="1046" spans="1:7">
      <c r="A1046" t="s">
        <v>100</v>
      </c>
      <c r="C1046" s="3" t="s">
        <v>99</v>
      </c>
      <c r="D1046" s="3"/>
      <c r="E1046" s="3"/>
      <c r="F1046" s="3"/>
      <c r="G1046" s="3" t="s">
        <v>103</v>
      </c>
    </row>
    <row r="1047" spans="1:7">
      <c r="A1047" t="s">
        <v>101</v>
      </c>
      <c r="C1047" s="3" t="s">
        <v>95</v>
      </c>
      <c r="D1047" s="3"/>
      <c r="E1047" s="3"/>
      <c r="F1047" s="3"/>
      <c r="G1047" s="3" t="s">
        <v>96</v>
      </c>
    </row>
    <row r="1048" spans="1:7">
      <c r="A1048" t="s">
        <v>97</v>
      </c>
      <c r="C1048" s="3" t="s">
        <v>98</v>
      </c>
      <c r="D1048" s="3"/>
      <c r="E1048" s="3"/>
      <c r="F1048" s="3"/>
      <c r="G1048" s="3" t="s">
        <v>102</v>
      </c>
    </row>
    <row r="1049" spans="1:7">
      <c r="C1049" s="3"/>
      <c r="D1049" s="3"/>
      <c r="E1049" s="3"/>
      <c r="F1049" s="3"/>
      <c r="G1049" s="3"/>
    </row>
    <row r="1050" spans="1:7">
      <c r="C1050" s="3"/>
      <c r="D1050" s="3"/>
      <c r="E1050" s="3"/>
      <c r="F1050" s="3"/>
      <c r="G1050" s="3"/>
    </row>
    <row r="1051" spans="1:7">
      <c r="C1051" s="3"/>
      <c r="D1051" s="3"/>
      <c r="E1051" s="3"/>
      <c r="F1051" s="3"/>
      <c r="G1051" s="3"/>
    </row>
    <row r="1052" spans="1:7">
      <c r="C1052" s="3"/>
      <c r="D1052" s="3"/>
      <c r="E1052" s="3"/>
      <c r="F1052" s="3"/>
      <c r="G1052" s="3"/>
    </row>
    <row r="1053" spans="1:7">
      <c r="C1053" s="3"/>
      <c r="D1053" s="3"/>
      <c r="E1053" s="3"/>
      <c r="F1053" s="3"/>
      <c r="G1053" s="3"/>
    </row>
    <row r="1054" spans="1:7">
      <c r="C1054" s="3"/>
      <c r="D1054" s="3"/>
      <c r="E1054" s="3"/>
      <c r="F1054" s="3"/>
      <c r="G1054" s="3"/>
    </row>
    <row r="1055" spans="1:7">
      <c r="C1055" s="3"/>
      <c r="D1055" s="3"/>
      <c r="E1055" s="3"/>
      <c r="F1055" s="3"/>
      <c r="G1055" s="3"/>
    </row>
    <row r="1056" spans="1:7">
      <c r="C1056" s="3"/>
      <c r="D1056" s="3"/>
      <c r="E1056" s="3"/>
      <c r="F1056" s="3"/>
      <c r="G1056" s="3"/>
    </row>
    <row r="1057" spans="1:10">
      <c r="C1057" s="3"/>
      <c r="D1057" s="3"/>
      <c r="E1057" s="3"/>
      <c r="F1057" s="3"/>
      <c r="G1057" s="3"/>
    </row>
    <row r="1058" spans="1:10">
      <c r="C1058" s="3"/>
      <c r="D1058" s="3"/>
      <c r="E1058" s="3"/>
      <c r="F1058" s="3"/>
      <c r="G1058" s="3"/>
    </row>
    <row r="1059" spans="1:10" ht="21">
      <c r="A1059" s="15" t="s">
        <v>83</v>
      </c>
      <c r="B1059" s="15"/>
      <c r="C1059" s="15"/>
      <c r="D1059" s="15"/>
      <c r="E1059" s="15"/>
      <c r="F1059" s="15"/>
      <c r="G1059" s="15"/>
      <c r="H1059" s="15"/>
      <c r="I1059" s="15"/>
      <c r="J1059" s="15"/>
    </row>
    <row r="1061" spans="1:10">
      <c r="A1061" s="14" t="s">
        <v>206</v>
      </c>
      <c r="B1061" s="14"/>
      <c r="C1061" s="14"/>
      <c r="D1061" s="14"/>
      <c r="E1061" s="14"/>
      <c r="F1061" s="14"/>
      <c r="G1061" s="14"/>
      <c r="H1061" s="14"/>
      <c r="I1061" s="14"/>
      <c r="J1061" s="14"/>
    </row>
    <row r="1062" spans="1:10">
      <c r="A1062" s="14" t="s">
        <v>207</v>
      </c>
      <c r="B1062" s="14"/>
      <c r="C1062" s="14"/>
      <c r="D1062" s="14"/>
      <c r="E1062" s="14"/>
      <c r="F1062" s="14"/>
      <c r="G1062" s="14"/>
      <c r="H1062" s="14"/>
      <c r="I1062" s="14"/>
      <c r="J1062" s="14"/>
    </row>
    <row r="1063" spans="1:10">
      <c r="A1063" s="14" t="s">
        <v>208</v>
      </c>
      <c r="B1063" s="14"/>
      <c r="C1063" s="14"/>
      <c r="D1063" s="14"/>
      <c r="E1063" s="14"/>
      <c r="F1063" s="14"/>
      <c r="G1063" s="14"/>
      <c r="H1063" s="14"/>
      <c r="I1063" s="14"/>
      <c r="J1063" s="14"/>
    </row>
    <row r="1064" spans="1:10">
      <c r="A1064" s="14" t="s">
        <v>111</v>
      </c>
      <c r="B1064" s="14"/>
      <c r="C1064" s="14"/>
      <c r="D1064" s="14"/>
      <c r="E1064" s="14"/>
      <c r="F1064" s="14"/>
      <c r="G1064" s="14"/>
      <c r="H1064" s="14"/>
      <c r="I1064" s="14"/>
      <c r="J1064" s="14"/>
    </row>
    <row r="1065" spans="1:10">
      <c r="C1065" s="3"/>
      <c r="D1065" s="3"/>
      <c r="E1065" s="3"/>
      <c r="F1065" s="3"/>
      <c r="G1065" s="3"/>
    </row>
    <row r="1066" spans="1:10" ht="16.2">
      <c r="A1066" s="12" t="s">
        <v>88</v>
      </c>
      <c r="C1066" s="3"/>
      <c r="D1066" s="3"/>
      <c r="E1066" s="3"/>
      <c r="F1066" s="3"/>
      <c r="G1066" s="10" t="s">
        <v>3</v>
      </c>
    </row>
    <row r="1067" spans="1:10">
      <c r="A1067" t="s">
        <v>89</v>
      </c>
      <c r="C1067" s="3"/>
      <c r="D1067" s="3"/>
      <c r="E1067" s="3"/>
      <c r="F1067" s="3"/>
      <c r="G1067" s="3">
        <v>20000</v>
      </c>
    </row>
    <row r="1068" spans="1:10">
      <c r="A1068" t="s">
        <v>90</v>
      </c>
      <c r="C1068" s="3"/>
      <c r="D1068" s="3"/>
      <c r="E1068" s="3"/>
      <c r="F1068" s="3"/>
      <c r="G1068" s="3">
        <v>0</v>
      </c>
    </row>
    <row r="1069" spans="1:10">
      <c r="A1069" t="s">
        <v>91</v>
      </c>
      <c r="C1069" s="3"/>
      <c r="D1069" s="3"/>
      <c r="E1069" s="3"/>
      <c r="F1069" s="3"/>
      <c r="G1069" s="3">
        <v>0</v>
      </c>
    </row>
    <row r="1070" spans="1:10">
      <c r="A1070" t="s">
        <v>92</v>
      </c>
      <c r="C1070" s="3"/>
      <c r="D1070" s="3"/>
      <c r="E1070" s="3"/>
      <c r="F1070" s="3"/>
      <c r="G1070" s="3">
        <v>0</v>
      </c>
    </row>
    <row r="1071" spans="1:10" ht="16.2">
      <c r="A1071" t="s">
        <v>93</v>
      </c>
      <c r="C1071" s="3"/>
      <c r="D1071" s="3"/>
      <c r="E1071" s="3"/>
      <c r="F1071" s="3"/>
      <c r="G1071" s="11">
        <f>SUM(0.1*20000)</f>
        <v>2000</v>
      </c>
    </row>
    <row r="1072" spans="1:10" ht="16.2">
      <c r="A1072" t="s">
        <v>94</v>
      </c>
      <c r="C1072" s="3"/>
      <c r="D1072" s="3"/>
      <c r="E1072" s="3"/>
      <c r="F1072" s="3"/>
      <c r="G1072" s="8">
        <f>SUM(G1067+G1068+G1069+G1070-G1071)</f>
        <v>18000</v>
      </c>
    </row>
    <row r="1075" spans="1:7">
      <c r="C1075" s="3"/>
      <c r="D1075" s="3"/>
      <c r="E1075" s="3"/>
      <c r="F1075" s="3"/>
      <c r="G1075" s="3"/>
    </row>
    <row r="1076" spans="1:7">
      <c r="C1076" s="3"/>
      <c r="D1076" s="3"/>
      <c r="E1076" s="3"/>
      <c r="F1076" s="3"/>
      <c r="G1076" s="3"/>
    </row>
    <row r="1077" spans="1:7">
      <c r="C1077" s="3"/>
      <c r="D1077" s="3"/>
      <c r="E1077" s="3"/>
      <c r="F1077" s="3"/>
      <c r="G1077" s="3"/>
    </row>
    <row r="1078" spans="1:7">
      <c r="C1078" s="3"/>
      <c r="D1078" s="3"/>
      <c r="E1078" s="3"/>
      <c r="F1078" s="3"/>
      <c r="G1078" s="3"/>
    </row>
    <row r="1079" spans="1:7">
      <c r="A1079" t="s">
        <v>100</v>
      </c>
      <c r="C1079" s="3" t="s">
        <v>99</v>
      </c>
      <c r="D1079" s="3"/>
      <c r="E1079" s="3"/>
      <c r="F1079" s="3"/>
      <c r="G1079" s="3" t="s">
        <v>103</v>
      </c>
    </row>
    <row r="1080" spans="1:7">
      <c r="A1080" t="s">
        <v>101</v>
      </c>
      <c r="C1080" s="3" t="s">
        <v>95</v>
      </c>
      <c r="D1080" s="3"/>
      <c r="E1080" s="3"/>
      <c r="F1080" s="3"/>
      <c r="G1080" s="3" t="s">
        <v>96</v>
      </c>
    </row>
    <row r="1081" spans="1:7">
      <c r="A1081" t="s">
        <v>97</v>
      </c>
      <c r="C1081" s="3" t="s">
        <v>98</v>
      </c>
      <c r="D1081" s="3"/>
      <c r="E1081" s="3"/>
      <c r="F1081" s="3"/>
      <c r="G1081" s="3" t="s">
        <v>102</v>
      </c>
    </row>
    <row r="1082" spans="1:7">
      <c r="C1082" s="3"/>
      <c r="D1082" s="3"/>
      <c r="E1082" s="3"/>
      <c r="F1082" s="3"/>
      <c r="G1082" s="3"/>
    </row>
    <row r="1083" spans="1:7">
      <c r="C1083" s="3"/>
      <c r="D1083" s="3"/>
      <c r="E1083" s="3"/>
      <c r="F1083" s="3"/>
      <c r="G1083" s="3"/>
    </row>
    <row r="1084" spans="1:7">
      <c r="C1084" s="3"/>
      <c r="D1084" s="3"/>
      <c r="E1084" s="3"/>
      <c r="F1084" s="3"/>
      <c r="G1084" s="3"/>
    </row>
    <row r="1085" spans="1:7">
      <c r="C1085" s="3"/>
      <c r="D1085" s="3"/>
      <c r="E1085" s="3"/>
      <c r="F1085" s="3"/>
      <c r="G1085" s="3"/>
    </row>
    <row r="1086" spans="1:7">
      <c r="C1086" s="3"/>
      <c r="D1086" s="3"/>
      <c r="E1086" s="3"/>
      <c r="F1086" s="3"/>
      <c r="G1086" s="3"/>
    </row>
    <row r="1087" spans="1:7">
      <c r="C1087" s="3"/>
      <c r="D1087" s="3"/>
      <c r="E1087" s="3"/>
      <c r="F1087" s="3"/>
      <c r="G1087" s="3"/>
    </row>
    <row r="1088" spans="1:7">
      <c r="C1088" s="3"/>
      <c r="D1088" s="3"/>
      <c r="E1088" s="3"/>
      <c r="F1088" s="3"/>
      <c r="G1088" s="3"/>
    </row>
    <row r="1092" spans="1:10" ht="21">
      <c r="A1092" s="15" t="s">
        <v>83</v>
      </c>
      <c r="B1092" s="15"/>
      <c r="C1092" s="15"/>
      <c r="D1092" s="15"/>
      <c r="E1092" s="15"/>
      <c r="F1092" s="15"/>
      <c r="G1092" s="15"/>
      <c r="H1092" s="15"/>
      <c r="I1092" s="15"/>
      <c r="J1092" s="15"/>
    </row>
    <row r="1094" spans="1:10">
      <c r="A1094" s="14" t="s">
        <v>209</v>
      </c>
      <c r="B1094" s="14"/>
      <c r="C1094" s="14"/>
      <c r="D1094" s="14"/>
      <c r="E1094" s="14"/>
      <c r="F1094" s="14"/>
      <c r="G1094" s="14"/>
      <c r="H1094" s="14"/>
      <c r="I1094" s="14"/>
      <c r="J1094" s="14"/>
    </row>
    <row r="1095" spans="1:10">
      <c r="A1095" s="14" t="s">
        <v>210</v>
      </c>
      <c r="B1095" s="14"/>
      <c r="C1095" s="14"/>
      <c r="D1095" s="14"/>
      <c r="E1095" s="14"/>
      <c r="F1095" s="14"/>
      <c r="G1095" s="14"/>
      <c r="H1095" s="14"/>
      <c r="I1095" s="14"/>
      <c r="J1095" s="14"/>
    </row>
    <row r="1096" spans="1:10">
      <c r="A1096" s="14" t="s">
        <v>211</v>
      </c>
      <c r="B1096" s="14"/>
      <c r="C1096" s="14"/>
      <c r="D1096" s="14"/>
      <c r="E1096" s="14"/>
      <c r="F1096" s="14"/>
      <c r="G1096" s="14"/>
      <c r="H1096" s="14"/>
      <c r="I1096" s="14"/>
      <c r="J1096" s="14"/>
    </row>
    <row r="1097" spans="1:10">
      <c r="A1097" s="14" t="s">
        <v>111</v>
      </c>
      <c r="B1097" s="14"/>
      <c r="C1097" s="14"/>
      <c r="D1097" s="14"/>
      <c r="E1097" s="14"/>
      <c r="F1097" s="14"/>
      <c r="G1097" s="14"/>
      <c r="H1097" s="14"/>
      <c r="I1097" s="14"/>
      <c r="J1097" s="14"/>
    </row>
    <row r="1098" spans="1:10">
      <c r="C1098" s="3"/>
      <c r="D1098" s="3"/>
      <c r="E1098" s="3"/>
      <c r="F1098" s="3"/>
      <c r="G1098" s="3"/>
    </row>
    <row r="1099" spans="1:10" ht="16.2">
      <c r="A1099" s="12" t="s">
        <v>88</v>
      </c>
      <c r="C1099" s="3"/>
      <c r="D1099" s="3"/>
      <c r="E1099" s="3"/>
      <c r="F1099" s="3"/>
      <c r="G1099" s="10" t="s">
        <v>3</v>
      </c>
    </row>
    <row r="1100" spans="1:10">
      <c r="A1100" t="s">
        <v>89</v>
      </c>
      <c r="C1100" s="3"/>
      <c r="D1100" s="3"/>
      <c r="E1100" s="3"/>
      <c r="F1100" s="3"/>
      <c r="G1100" s="3">
        <v>20000</v>
      </c>
    </row>
    <row r="1101" spans="1:10">
      <c r="A1101" t="s">
        <v>90</v>
      </c>
      <c r="C1101" s="3"/>
      <c r="D1101" s="3"/>
      <c r="E1101" s="3"/>
      <c r="F1101" s="3"/>
      <c r="G1101" s="3">
        <v>0</v>
      </c>
    </row>
    <row r="1102" spans="1:10">
      <c r="A1102" t="s">
        <v>91</v>
      </c>
      <c r="C1102" s="3"/>
      <c r="D1102" s="3"/>
      <c r="E1102" s="3"/>
      <c r="F1102" s="3"/>
      <c r="G1102" s="3">
        <v>0</v>
      </c>
    </row>
    <row r="1103" spans="1:10">
      <c r="A1103" t="s">
        <v>92</v>
      </c>
      <c r="C1103" s="3"/>
      <c r="D1103" s="3"/>
      <c r="E1103" s="3"/>
      <c r="F1103" s="3"/>
      <c r="G1103" s="3">
        <v>0</v>
      </c>
    </row>
    <row r="1104" spans="1:10">
      <c r="A1104" t="s">
        <v>93</v>
      </c>
      <c r="C1104" s="3"/>
      <c r="D1104" s="3"/>
      <c r="E1104" s="3"/>
      <c r="F1104" s="3"/>
      <c r="G1104" s="13">
        <f>SUM(0.1*20000)</f>
        <v>2000</v>
      </c>
    </row>
    <row r="1105" spans="1:7">
      <c r="A1105" t="s">
        <v>139</v>
      </c>
      <c r="G1105" s="13">
        <v>200</v>
      </c>
    </row>
    <row r="1106" spans="1:7">
      <c r="A1106" t="s">
        <v>212</v>
      </c>
      <c r="G1106" s="13">
        <v>200</v>
      </c>
    </row>
    <row r="1107" spans="1:7" ht="16.2">
      <c r="A1107" t="s">
        <v>213</v>
      </c>
      <c r="G1107" s="11">
        <v>1000</v>
      </c>
    </row>
    <row r="1108" spans="1:7" ht="16.2">
      <c r="A1108" t="s">
        <v>94</v>
      </c>
      <c r="C1108" s="3"/>
      <c r="D1108" s="3"/>
      <c r="E1108" s="3"/>
      <c r="F1108" s="3"/>
      <c r="G1108" s="8">
        <f>SUM(G1100+G1101+G1102+G1103-G1104-G1105-G1106-G1107)</f>
        <v>16600</v>
      </c>
    </row>
    <row r="1110" spans="1:7">
      <c r="C1110" s="3"/>
      <c r="D1110" s="3"/>
      <c r="E1110" s="3"/>
      <c r="F1110" s="3"/>
      <c r="G1110" s="3"/>
    </row>
    <row r="1111" spans="1:7">
      <c r="C1111" s="3"/>
      <c r="D1111" s="3"/>
      <c r="E1111" s="3"/>
      <c r="F1111" s="3"/>
      <c r="G1111" s="3"/>
    </row>
    <row r="1116" spans="1:7">
      <c r="C1116" s="3"/>
      <c r="D1116" s="3"/>
      <c r="E1116" s="3"/>
      <c r="F1116" s="3"/>
      <c r="G1116" s="3"/>
    </row>
    <row r="1117" spans="1:7">
      <c r="A1117" t="s">
        <v>100</v>
      </c>
      <c r="C1117" s="3" t="s">
        <v>99</v>
      </c>
      <c r="D1117" s="3"/>
      <c r="E1117" s="3"/>
      <c r="F1117" s="3"/>
      <c r="G1117" s="3" t="s">
        <v>103</v>
      </c>
    </row>
    <row r="1118" spans="1:7">
      <c r="A1118" t="s">
        <v>101</v>
      </c>
      <c r="C1118" s="3" t="s">
        <v>95</v>
      </c>
      <c r="D1118" s="3"/>
      <c r="E1118" s="3"/>
      <c r="F1118" s="3"/>
      <c r="G1118" s="3" t="s">
        <v>96</v>
      </c>
    </row>
    <row r="1119" spans="1:7">
      <c r="A1119" t="s">
        <v>97</v>
      </c>
      <c r="C1119" s="3" t="s">
        <v>98</v>
      </c>
      <c r="D1119" s="3"/>
      <c r="E1119" s="3"/>
      <c r="F1119" s="3"/>
      <c r="G1119" s="3" t="s">
        <v>102</v>
      </c>
    </row>
    <row r="1120" spans="1:7">
      <c r="C1120" s="3"/>
      <c r="D1120" s="3"/>
      <c r="E1120" s="3"/>
      <c r="F1120" s="3"/>
      <c r="G1120" s="3"/>
    </row>
    <row r="1121" spans="1:10">
      <c r="C1121" s="3"/>
      <c r="D1121" s="3"/>
      <c r="E1121" s="3"/>
      <c r="F1121" s="3"/>
      <c r="G1121" s="3"/>
    </row>
    <row r="1125" spans="1:10" ht="21">
      <c r="A1125" s="15" t="s">
        <v>83</v>
      </c>
      <c r="B1125" s="15"/>
      <c r="C1125" s="15"/>
      <c r="D1125" s="15"/>
      <c r="E1125" s="15"/>
      <c r="F1125" s="15"/>
      <c r="G1125" s="15"/>
      <c r="H1125" s="15"/>
      <c r="I1125" s="15"/>
      <c r="J1125" s="15"/>
    </row>
    <row r="1127" spans="1:10">
      <c r="A1127" s="14" t="s">
        <v>216</v>
      </c>
      <c r="B1127" s="14"/>
      <c r="C1127" s="14"/>
      <c r="D1127" s="14"/>
      <c r="E1127" s="14"/>
      <c r="F1127" s="14"/>
      <c r="G1127" s="14"/>
      <c r="H1127" s="14"/>
      <c r="I1127" s="14"/>
      <c r="J1127" s="14"/>
    </row>
    <row r="1128" spans="1:10">
      <c r="A1128" s="14" t="s">
        <v>214</v>
      </c>
      <c r="B1128" s="14"/>
      <c r="C1128" s="14"/>
      <c r="D1128" s="14"/>
      <c r="E1128" s="14"/>
      <c r="F1128" s="14"/>
      <c r="G1128" s="14"/>
      <c r="H1128" s="14"/>
      <c r="I1128" s="14"/>
      <c r="J1128" s="14"/>
    </row>
    <row r="1129" spans="1:10">
      <c r="A1129" s="14" t="s">
        <v>215</v>
      </c>
      <c r="B1129" s="14"/>
      <c r="C1129" s="14"/>
      <c r="D1129" s="14"/>
      <c r="E1129" s="14"/>
      <c r="F1129" s="14"/>
      <c r="G1129" s="14"/>
      <c r="H1129" s="14"/>
      <c r="I1129" s="14"/>
      <c r="J1129" s="14"/>
    </row>
    <row r="1130" spans="1:10">
      <c r="A1130" s="14" t="s">
        <v>111</v>
      </c>
      <c r="B1130" s="14"/>
      <c r="C1130" s="14"/>
      <c r="D1130" s="14"/>
      <c r="E1130" s="14"/>
      <c r="F1130" s="14"/>
      <c r="G1130" s="14"/>
      <c r="H1130" s="14"/>
      <c r="I1130" s="14"/>
      <c r="J1130" s="14"/>
    </row>
    <row r="1131" spans="1:10">
      <c r="C1131" s="3"/>
      <c r="D1131" s="3"/>
      <c r="E1131" s="3"/>
      <c r="F1131" s="3"/>
      <c r="G1131" s="3"/>
    </row>
    <row r="1132" spans="1:10" ht="16.2">
      <c r="A1132" s="12" t="s">
        <v>88</v>
      </c>
      <c r="C1132" s="3"/>
      <c r="D1132" s="3"/>
      <c r="E1132" s="3"/>
      <c r="F1132" s="3"/>
      <c r="G1132" s="10" t="s">
        <v>3</v>
      </c>
    </row>
    <row r="1133" spans="1:10">
      <c r="A1133" t="s">
        <v>89</v>
      </c>
      <c r="C1133" s="3"/>
      <c r="D1133" s="3"/>
      <c r="E1133" s="3"/>
      <c r="F1133" s="3"/>
      <c r="G1133" s="3">
        <v>20000</v>
      </c>
    </row>
    <row r="1134" spans="1:10">
      <c r="A1134" t="s">
        <v>90</v>
      </c>
      <c r="C1134" s="3"/>
      <c r="D1134" s="3"/>
      <c r="E1134" s="3"/>
      <c r="F1134" s="3"/>
      <c r="G1134" s="3">
        <v>0</v>
      </c>
    </row>
    <row r="1135" spans="1:10">
      <c r="A1135" t="s">
        <v>91</v>
      </c>
      <c r="C1135" s="3"/>
      <c r="D1135" s="3"/>
      <c r="E1135" s="3"/>
      <c r="F1135" s="3"/>
      <c r="G1135" s="3">
        <v>0</v>
      </c>
    </row>
    <row r="1136" spans="1:10">
      <c r="A1136" t="s">
        <v>92</v>
      </c>
      <c r="C1136" s="3"/>
      <c r="D1136" s="3"/>
      <c r="E1136" s="3"/>
      <c r="F1136" s="3"/>
      <c r="G1136" s="3">
        <v>0</v>
      </c>
    </row>
    <row r="1137" spans="1:7" ht="16.2">
      <c r="A1137" t="s">
        <v>93</v>
      </c>
      <c r="C1137" s="3"/>
      <c r="D1137" s="3"/>
      <c r="E1137" s="3"/>
      <c r="F1137" s="3"/>
      <c r="G1137" s="11">
        <f>SUM(0.1*20000)</f>
        <v>2000</v>
      </c>
    </row>
    <row r="1138" spans="1:7" ht="16.2">
      <c r="A1138" t="s">
        <v>94</v>
      </c>
      <c r="C1138" s="3"/>
      <c r="D1138" s="3"/>
      <c r="E1138" s="3"/>
      <c r="F1138" s="3"/>
      <c r="G1138" s="8">
        <f>SUM(G1133+G1134+G1135+G1136-G1137)</f>
        <v>18000</v>
      </c>
    </row>
    <row r="1139" spans="1:7">
      <c r="G1139" s="13"/>
    </row>
    <row r="1140" spans="1:7">
      <c r="G1140" s="13"/>
    </row>
    <row r="1143" spans="1:7">
      <c r="C1143" s="3"/>
      <c r="D1143" s="3"/>
      <c r="E1143" s="3"/>
      <c r="F1143" s="3"/>
      <c r="G1143" s="3"/>
    </row>
    <row r="1144" spans="1:7">
      <c r="C1144" s="3"/>
      <c r="D1144" s="3"/>
      <c r="E1144" s="3"/>
      <c r="F1144" s="3"/>
      <c r="G1144" s="3"/>
    </row>
    <row r="1149" spans="1:7">
      <c r="C1149" s="3"/>
      <c r="D1149" s="3"/>
      <c r="E1149" s="3"/>
      <c r="F1149" s="3"/>
      <c r="G1149" s="3"/>
    </row>
    <row r="1150" spans="1:7">
      <c r="A1150" t="s">
        <v>100</v>
      </c>
      <c r="C1150" s="3" t="s">
        <v>99</v>
      </c>
      <c r="D1150" s="3"/>
      <c r="E1150" s="3"/>
      <c r="F1150" s="3"/>
      <c r="G1150" s="3" t="s">
        <v>103</v>
      </c>
    </row>
    <row r="1151" spans="1:7">
      <c r="A1151" t="s">
        <v>101</v>
      </c>
      <c r="C1151" s="3" t="s">
        <v>95</v>
      </c>
      <c r="D1151" s="3"/>
      <c r="E1151" s="3"/>
      <c r="F1151" s="3"/>
      <c r="G1151" s="3" t="s">
        <v>96</v>
      </c>
    </row>
    <row r="1152" spans="1:7">
      <c r="A1152" t="s">
        <v>97</v>
      </c>
      <c r="C1152" s="3" t="s">
        <v>98</v>
      </c>
      <c r="D1152" s="3"/>
      <c r="E1152" s="3"/>
      <c r="F1152" s="3"/>
      <c r="G1152" s="3" t="s">
        <v>102</v>
      </c>
    </row>
    <row r="1153" spans="1:10">
      <c r="C1153" s="3"/>
      <c r="D1153" s="3"/>
      <c r="E1153" s="3"/>
      <c r="F1153" s="3"/>
      <c r="G1153" s="3"/>
    </row>
    <row r="1154" spans="1:10">
      <c r="C1154" s="3"/>
      <c r="D1154" s="3"/>
      <c r="E1154" s="3"/>
      <c r="F1154" s="3"/>
      <c r="G1154" s="3"/>
    </row>
    <row r="1158" spans="1:10" ht="21">
      <c r="A1158" s="15" t="s">
        <v>83</v>
      </c>
      <c r="B1158" s="15"/>
      <c r="C1158" s="15"/>
      <c r="D1158" s="15"/>
      <c r="E1158" s="15"/>
      <c r="F1158" s="15"/>
      <c r="G1158" s="15"/>
      <c r="H1158" s="15"/>
      <c r="I1158" s="15"/>
      <c r="J1158" s="15"/>
    </row>
    <row r="1160" spans="1:10">
      <c r="A1160" s="14" t="s">
        <v>217</v>
      </c>
      <c r="B1160" s="14"/>
      <c r="C1160" s="14"/>
      <c r="D1160" s="14"/>
      <c r="E1160" s="14"/>
      <c r="F1160" s="14"/>
      <c r="G1160" s="14"/>
      <c r="H1160" s="14"/>
      <c r="I1160" s="14"/>
      <c r="J1160" s="14"/>
    </row>
    <row r="1161" spans="1:10">
      <c r="A1161" s="14" t="s">
        <v>218</v>
      </c>
      <c r="B1161" s="14"/>
      <c r="C1161" s="14"/>
      <c r="D1161" s="14"/>
      <c r="E1161" s="14"/>
      <c r="F1161" s="14"/>
      <c r="G1161" s="14"/>
      <c r="H1161" s="14"/>
      <c r="I1161" s="14"/>
      <c r="J1161" s="14"/>
    </row>
    <row r="1162" spans="1:10">
      <c r="A1162" s="14" t="s">
        <v>219</v>
      </c>
      <c r="B1162" s="14"/>
      <c r="C1162" s="14"/>
      <c r="D1162" s="14"/>
      <c r="E1162" s="14"/>
      <c r="F1162" s="14"/>
      <c r="G1162" s="14"/>
      <c r="H1162" s="14"/>
      <c r="I1162" s="14"/>
      <c r="J1162" s="14"/>
    </row>
    <row r="1163" spans="1:10">
      <c r="A1163" s="14" t="s">
        <v>111</v>
      </c>
      <c r="B1163" s="14"/>
      <c r="C1163" s="14"/>
      <c r="D1163" s="14"/>
      <c r="E1163" s="14"/>
      <c r="F1163" s="14"/>
      <c r="G1163" s="14"/>
      <c r="H1163" s="14"/>
      <c r="I1163" s="14"/>
      <c r="J1163" s="14"/>
    </row>
    <row r="1164" spans="1:10">
      <c r="C1164" s="3"/>
      <c r="D1164" s="3"/>
      <c r="E1164" s="3"/>
      <c r="F1164" s="3"/>
      <c r="G1164" s="3"/>
    </row>
    <row r="1165" spans="1:10" ht="16.2">
      <c r="A1165" s="12" t="s">
        <v>88</v>
      </c>
      <c r="C1165" s="3"/>
      <c r="D1165" s="3"/>
      <c r="E1165" s="3"/>
      <c r="F1165" s="3"/>
      <c r="G1165" s="10" t="s">
        <v>3</v>
      </c>
    </row>
    <row r="1166" spans="1:10">
      <c r="A1166" t="s">
        <v>89</v>
      </c>
      <c r="C1166" s="3"/>
      <c r="D1166" s="3"/>
      <c r="E1166" s="3"/>
      <c r="F1166" s="3"/>
      <c r="G1166" s="3">
        <v>20000</v>
      </c>
    </row>
    <row r="1167" spans="1:10">
      <c r="A1167" t="s">
        <v>90</v>
      </c>
      <c r="C1167" s="3"/>
      <c r="D1167" s="3"/>
      <c r="E1167" s="3"/>
      <c r="F1167" s="3"/>
      <c r="G1167" s="3">
        <v>0</v>
      </c>
    </row>
    <row r="1168" spans="1:10">
      <c r="A1168" t="s">
        <v>91</v>
      </c>
      <c r="C1168" s="3"/>
      <c r="D1168" s="3"/>
      <c r="E1168" s="3"/>
      <c r="F1168" s="3"/>
      <c r="G1168" s="3">
        <v>0</v>
      </c>
    </row>
    <row r="1169" spans="1:7">
      <c r="A1169" t="s">
        <v>92</v>
      </c>
      <c r="C1169" s="3"/>
      <c r="D1169" s="3"/>
      <c r="E1169" s="3"/>
      <c r="F1169" s="3"/>
      <c r="G1169" s="3">
        <v>0</v>
      </c>
    </row>
    <row r="1170" spans="1:7">
      <c r="A1170" t="s">
        <v>93</v>
      </c>
      <c r="C1170" s="3"/>
      <c r="D1170" s="3"/>
      <c r="E1170" s="3"/>
      <c r="F1170" s="3"/>
      <c r="G1170" s="13">
        <f>SUM(0.1*20000)</f>
        <v>2000</v>
      </c>
    </row>
    <row r="1171" spans="1:7" ht="16.2">
      <c r="A1171" t="s">
        <v>192</v>
      </c>
      <c r="G1171" s="11">
        <v>200</v>
      </c>
    </row>
    <row r="1172" spans="1:7" ht="16.2">
      <c r="A1172" t="s">
        <v>94</v>
      </c>
      <c r="C1172" s="3"/>
      <c r="D1172" s="3"/>
      <c r="E1172" s="3"/>
      <c r="F1172" s="3"/>
      <c r="G1172" s="8">
        <f>SUM(G1166+G1167+G1168+G1169-G1170-G1171)</f>
        <v>17800</v>
      </c>
    </row>
    <row r="1173" spans="1:7">
      <c r="G1173" s="13"/>
    </row>
    <row r="1176" spans="1:7">
      <c r="C1176" s="3"/>
      <c r="D1176" s="3"/>
      <c r="E1176" s="3"/>
      <c r="F1176" s="3"/>
      <c r="G1176" s="3"/>
    </row>
    <row r="1177" spans="1:7">
      <c r="C1177" s="3"/>
      <c r="D1177" s="3"/>
      <c r="E1177" s="3"/>
      <c r="F1177" s="3"/>
      <c r="G1177" s="3"/>
    </row>
    <row r="1182" spans="1:7">
      <c r="C1182" s="3"/>
      <c r="D1182" s="3"/>
      <c r="E1182" s="3"/>
      <c r="F1182" s="3"/>
      <c r="G1182" s="3"/>
    </row>
    <row r="1183" spans="1:7">
      <c r="A1183" t="s">
        <v>100</v>
      </c>
      <c r="C1183" s="3" t="s">
        <v>99</v>
      </c>
      <c r="D1183" s="3"/>
      <c r="E1183" s="3"/>
      <c r="F1183" s="3"/>
      <c r="G1183" s="3" t="s">
        <v>103</v>
      </c>
    </row>
    <row r="1184" spans="1:7">
      <c r="A1184" t="s">
        <v>101</v>
      </c>
      <c r="C1184" s="3" t="s">
        <v>95</v>
      </c>
      <c r="D1184" s="3"/>
      <c r="E1184" s="3"/>
      <c r="F1184" s="3"/>
      <c r="G1184" s="3" t="s">
        <v>96</v>
      </c>
    </row>
    <row r="1185" spans="1:10">
      <c r="A1185" t="s">
        <v>97</v>
      </c>
      <c r="C1185" s="3" t="s">
        <v>98</v>
      </c>
      <c r="D1185" s="3"/>
      <c r="E1185" s="3"/>
      <c r="F1185" s="3"/>
      <c r="G1185" s="3" t="s">
        <v>102</v>
      </c>
    </row>
    <row r="1186" spans="1:10">
      <c r="C1186" s="3"/>
      <c r="D1186" s="3"/>
      <c r="E1186" s="3"/>
      <c r="F1186" s="3"/>
      <c r="G1186" s="3"/>
    </row>
    <row r="1187" spans="1:10">
      <c r="C1187" s="3"/>
      <c r="D1187" s="3"/>
      <c r="E1187" s="3"/>
      <c r="F1187" s="3"/>
      <c r="G1187" s="3"/>
    </row>
    <row r="1191" spans="1:10" ht="21">
      <c r="A1191" s="15" t="s">
        <v>83</v>
      </c>
      <c r="B1191" s="15"/>
      <c r="C1191" s="15"/>
      <c r="D1191" s="15"/>
      <c r="E1191" s="15"/>
      <c r="F1191" s="15"/>
      <c r="G1191" s="15"/>
      <c r="H1191" s="15"/>
      <c r="I1191" s="15"/>
      <c r="J1191" s="15"/>
    </row>
    <row r="1193" spans="1:10">
      <c r="A1193" s="14" t="s">
        <v>220</v>
      </c>
      <c r="B1193" s="14"/>
      <c r="C1193" s="14"/>
      <c r="D1193" s="14"/>
      <c r="E1193" s="14"/>
      <c r="F1193" s="14"/>
      <c r="G1193" s="14"/>
      <c r="H1193" s="14"/>
      <c r="I1193" s="14"/>
      <c r="J1193" s="14"/>
    </row>
    <row r="1194" spans="1:10">
      <c r="A1194" s="14" t="s">
        <v>221</v>
      </c>
      <c r="B1194" s="14"/>
      <c r="C1194" s="14"/>
      <c r="D1194" s="14"/>
      <c r="E1194" s="14"/>
      <c r="F1194" s="14"/>
      <c r="G1194" s="14"/>
      <c r="H1194" s="14"/>
      <c r="I1194" s="14"/>
      <c r="J1194" s="14"/>
    </row>
    <row r="1195" spans="1:10">
      <c r="A1195" s="14" t="s">
        <v>222</v>
      </c>
      <c r="B1195" s="14"/>
      <c r="C1195" s="14"/>
      <c r="D1195" s="14"/>
      <c r="E1195" s="14"/>
      <c r="F1195" s="14"/>
      <c r="G1195" s="14"/>
      <c r="H1195" s="14"/>
      <c r="I1195" s="14"/>
      <c r="J1195" s="14"/>
    </row>
    <row r="1196" spans="1:10">
      <c r="A1196" s="14" t="s">
        <v>111</v>
      </c>
      <c r="B1196" s="14"/>
      <c r="C1196" s="14"/>
      <c r="D1196" s="14"/>
      <c r="E1196" s="14"/>
      <c r="F1196" s="14"/>
      <c r="G1196" s="14"/>
      <c r="H1196" s="14"/>
      <c r="I1196" s="14"/>
      <c r="J1196" s="14"/>
    </row>
    <row r="1197" spans="1:10">
      <c r="C1197" s="3"/>
      <c r="D1197" s="3"/>
      <c r="E1197" s="3"/>
      <c r="F1197" s="3"/>
      <c r="G1197" s="3"/>
    </row>
    <row r="1198" spans="1:10" ht="16.2">
      <c r="A1198" s="12" t="s">
        <v>88</v>
      </c>
      <c r="C1198" s="3"/>
      <c r="D1198" s="3"/>
      <c r="E1198" s="3"/>
      <c r="F1198" s="3"/>
      <c r="G1198" s="10" t="s">
        <v>3</v>
      </c>
    </row>
    <row r="1199" spans="1:10">
      <c r="A1199" t="s">
        <v>89</v>
      </c>
      <c r="C1199" s="3"/>
      <c r="D1199" s="3"/>
      <c r="E1199" s="3"/>
      <c r="F1199" s="3"/>
      <c r="G1199" s="3">
        <v>10000</v>
      </c>
    </row>
    <row r="1200" spans="1:10">
      <c r="A1200" t="s">
        <v>90</v>
      </c>
      <c r="C1200" s="3"/>
      <c r="D1200" s="3"/>
      <c r="E1200" s="3"/>
      <c r="F1200" s="3"/>
      <c r="G1200" s="3">
        <v>0</v>
      </c>
    </row>
    <row r="1201" spans="1:7">
      <c r="A1201" t="s">
        <v>91</v>
      </c>
      <c r="C1201" s="3"/>
      <c r="D1201" s="3"/>
      <c r="E1201" s="3"/>
      <c r="F1201" s="3"/>
      <c r="G1201" s="3">
        <v>0</v>
      </c>
    </row>
    <row r="1202" spans="1:7">
      <c r="A1202" t="s">
        <v>92</v>
      </c>
      <c r="C1202" s="3"/>
      <c r="D1202" s="3"/>
      <c r="E1202" s="3"/>
      <c r="F1202" s="3"/>
      <c r="G1202" s="3">
        <v>0</v>
      </c>
    </row>
    <row r="1203" spans="1:7" ht="16.2">
      <c r="A1203" t="s">
        <v>93</v>
      </c>
      <c r="C1203" s="3"/>
      <c r="D1203" s="3"/>
      <c r="E1203" s="3"/>
      <c r="F1203" s="3"/>
      <c r="G1203" s="11">
        <f>SUM(0.1*10000)</f>
        <v>1000</v>
      </c>
    </row>
    <row r="1204" spans="1:7" ht="16.2">
      <c r="A1204" t="s">
        <v>94</v>
      </c>
      <c r="C1204" s="3"/>
      <c r="D1204" s="3"/>
      <c r="E1204" s="3"/>
      <c r="F1204" s="3"/>
      <c r="G1204" s="8">
        <f>SUM(G1199+G1200+G1201+G1202-G1203)</f>
        <v>9000</v>
      </c>
    </row>
    <row r="1205" spans="1:7">
      <c r="G1205" s="13"/>
    </row>
    <row r="1206" spans="1:7">
      <c r="G1206" s="13"/>
    </row>
    <row r="1209" spans="1:7">
      <c r="C1209" s="3"/>
      <c r="D1209" s="3"/>
      <c r="E1209" s="3"/>
      <c r="F1209" s="3"/>
      <c r="G1209" s="3"/>
    </row>
    <row r="1210" spans="1:7">
      <c r="C1210" s="3"/>
      <c r="D1210" s="3"/>
      <c r="E1210" s="3"/>
      <c r="F1210" s="3"/>
      <c r="G1210" s="3"/>
    </row>
    <row r="1215" spans="1:7">
      <c r="C1215" s="3"/>
      <c r="D1215" s="3"/>
      <c r="E1215" s="3"/>
      <c r="F1215" s="3"/>
      <c r="G1215" s="3"/>
    </row>
    <row r="1216" spans="1:7">
      <c r="A1216" t="s">
        <v>100</v>
      </c>
      <c r="C1216" s="3" t="s">
        <v>99</v>
      </c>
      <c r="D1216" s="3"/>
      <c r="E1216" s="3"/>
      <c r="F1216" s="3"/>
      <c r="G1216" s="3" t="s">
        <v>103</v>
      </c>
    </row>
    <row r="1217" spans="1:10">
      <c r="A1217" t="s">
        <v>101</v>
      </c>
      <c r="C1217" s="3" t="s">
        <v>95</v>
      </c>
      <c r="D1217" s="3"/>
      <c r="E1217" s="3"/>
      <c r="F1217" s="3"/>
      <c r="G1217" s="3" t="s">
        <v>96</v>
      </c>
    </row>
    <row r="1218" spans="1:10">
      <c r="A1218" t="s">
        <v>97</v>
      </c>
      <c r="C1218" s="3" t="s">
        <v>98</v>
      </c>
      <c r="D1218" s="3"/>
      <c r="E1218" s="3"/>
      <c r="F1218" s="3"/>
      <c r="G1218" s="3" t="s">
        <v>102</v>
      </c>
    </row>
    <row r="1219" spans="1:10">
      <c r="C1219" s="3"/>
      <c r="D1219" s="3"/>
      <c r="E1219" s="3"/>
      <c r="F1219" s="3"/>
      <c r="G1219" s="3"/>
    </row>
    <row r="1220" spans="1:10">
      <c r="C1220" s="3"/>
      <c r="D1220" s="3"/>
      <c r="E1220" s="3"/>
      <c r="F1220" s="3"/>
      <c r="G1220" s="3"/>
    </row>
    <row r="1224" spans="1:10" ht="21">
      <c r="A1224" s="15" t="s">
        <v>83</v>
      </c>
      <c r="B1224" s="15"/>
      <c r="C1224" s="15"/>
      <c r="D1224" s="15"/>
      <c r="E1224" s="15"/>
      <c r="F1224" s="15"/>
      <c r="G1224" s="15"/>
      <c r="H1224" s="15"/>
      <c r="I1224" s="15"/>
      <c r="J1224" s="15"/>
    </row>
    <row r="1226" spans="1:10">
      <c r="A1226" s="14" t="s">
        <v>223</v>
      </c>
      <c r="B1226" s="14"/>
      <c r="C1226" s="14"/>
      <c r="D1226" s="14"/>
      <c r="E1226" s="14"/>
      <c r="F1226" s="14"/>
      <c r="G1226" s="14"/>
      <c r="H1226" s="14"/>
      <c r="I1226" s="14"/>
      <c r="J1226" s="14"/>
    </row>
    <row r="1227" spans="1:10">
      <c r="A1227" s="14" t="s">
        <v>224</v>
      </c>
      <c r="B1227" s="14"/>
      <c r="C1227" s="14"/>
      <c r="D1227" s="14"/>
      <c r="E1227" s="14"/>
      <c r="F1227" s="14"/>
      <c r="G1227" s="14"/>
      <c r="H1227" s="14"/>
      <c r="I1227" s="14"/>
      <c r="J1227" s="14"/>
    </row>
    <row r="1228" spans="1:10">
      <c r="A1228" s="14" t="s">
        <v>225</v>
      </c>
      <c r="B1228" s="14"/>
      <c r="C1228" s="14"/>
      <c r="D1228" s="14"/>
      <c r="E1228" s="14"/>
      <c r="F1228" s="14"/>
      <c r="G1228" s="14"/>
      <c r="H1228" s="14"/>
      <c r="I1228" s="14"/>
      <c r="J1228" s="14"/>
    </row>
    <row r="1229" spans="1:10">
      <c r="A1229" s="14" t="s">
        <v>111</v>
      </c>
      <c r="B1229" s="14"/>
      <c r="C1229" s="14"/>
      <c r="D1229" s="14"/>
      <c r="E1229" s="14"/>
      <c r="F1229" s="14"/>
      <c r="G1229" s="14"/>
      <c r="H1229" s="14"/>
      <c r="I1229" s="14"/>
      <c r="J1229" s="14"/>
    </row>
    <row r="1230" spans="1:10">
      <c r="C1230" s="3"/>
      <c r="D1230" s="3"/>
      <c r="E1230" s="3"/>
      <c r="F1230" s="3"/>
      <c r="G1230" s="3"/>
    </row>
    <row r="1231" spans="1:10" ht="16.2">
      <c r="A1231" s="12" t="s">
        <v>88</v>
      </c>
      <c r="C1231" s="3"/>
      <c r="D1231" s="3"/>
      <c r="E1231" s="3"/>
      <c r="F1231" s="3"/>
      <c r="G1231" s="10" t="s">
        <v>3</v>
      </c>
    </row>
    <row r="1232" spans="1:10">
      <c r="A1232" t="s">
        <v>89</v>
      </c>
      <c r="C1232" s="3"/>
      <c r="D1232" s="3"/>
      <c r="E1232" s="3"/>
      <c r="F1232" s="3"/>
      <c r="G1232" s="3">
        <v>20000</v>
      </c>
    </row>
    <row r="1233" spans="1:7">
      <c r="A1233" t="s">
        <v>90</v>
      </c>
      <c r="C1233" s="3"/>
      <c r="D1233" s="3"/>
      <c r="E1233" s="3"/>
      <c r="F1233" s="3"/>
      <c r="G1233" s="3">
        <v>0</v>
      </c>
    </row>
    <row r="1234" spans="1:7">
      <c r="A1234" t="s">
        <v>91</v>
      </c>
      <c r="C1234" s="3"/>
      <c r="D1234" s="3"/>
      <c r="E1234" s="3"/>
      <c r="F1234" s="3"/>
      <c r="G1234" s="3">
        <v>0</v>
      </c>
    </row>
    <row r="1235" spans="1:7">
      <c r="A1235" t="s">
        <v>92</v>
      </c>
      <c r="C1235" s="3"/>
      <c r="D1235" s="3"/>
      <c r="E1235" s="3"/>
      <c r="F1235" s="3"/>
      <c r="G1235" s="3">
        <v>0</v>
      </c>
    </row>
    <row r="1236" spans="1:7" ht="16.2">
      <c r="A1236" t="s">
        <v>93</v>
      </c>
      <c r="C1236" s="3"/>
      <c r="D1236" s="3"/>
      <c r="E1236" s="3"/>
      <c r="F1236" s="3"/>
      <c r="G1236" s="11">
        <f>SUM(0.1*20000)</f>
        <v>2000</v>
      </c>
    </row>
    <row r="1237" spans="1:7" ht="16.2">
      <c r="A1237" t="s">
        <v>94</v>
      </c>
      <c r="C1237" s="3"/>
      <c r="D1237" s="3"/>
      <c r="E1237" s="3"/>
      <c r="F1237" s="3"/>
      <c r="G1237" s="8">
        <f>SUM(G1232+G1233+G1234+G1235-G1236)</f>
        <v>18000</v>
      </c>
    </row>
    <row r="1238" spans="1:7">
      <c r="G1238" s="13"/>
    </row>
    <row r="1239" spans="1:7">
      <c r="G1239" s="13"/>
    </row>
    <row r="1242" spans="1:7">
      <c r="C1242" s="3"/>
      <c r="D1242" s="3"/>
      <c r="E1242" s="3"/>
      <c r="F1242" s="3"/>
      <c r="G1242" s="3"/>
    </row>
    <row r="1243" spans="1:7">
      <c r="C1243" s="3"/>
      <c r="D1243" s="3"/>
      <c r="E1243" s="3"/>
      <c r="F1243" s="3"/>
      <c r="G1243" s="3"/>
    </row>
    <row r="1248" spans="1:7">
      <c r="C1248" s="3"/>
      <c r="D1248" s="3"/>
      <c r="E1248" s="3"/>
      <c r="F1248" s="3"/>
      <c r="G1248" s="3"/>
    </row>
    <row r="1249" spans="1:10">
      <c r="A1249" t="s">
        <v>100</v>
      </c>
      <c r="C1249" s="3" t="s">
        <v>99</v>
      </c>
      <c r="D1249" s="3"/>
      <c r="E1249" s="3"/>
      <c r="F1249" s="3"/>
      <c r="G1249" s="3" t="s">
        <v>103</v>
      </c>
    </row>
    <row r="1250" spans="1:10">
      <c r="A1250" t="s">
        <v>101</v>
      </c>
      <c r="C1250" s="3" t="s">
        <v>95</v>
      </c>
      <c r="D1250" s="3"/>
      <c r="E1250" s="3"/>
      <c r="F1250" s="3"/>
      <c r="G1250" s="3" t="s">
        <v>96</v>
      </c>
    </row>
    <row r="1251" spans="1:10">
      <c r="A1251" t="s">
        <v>97</v>
      </c>
      <c r="C1251" s="3" t="s">
        <v>98</v>
      </c>
      <c r="D1251" s="3"/>
      <c r="E1251" s="3"/>
      <c r="F1251" s="3"/>
      <c r="G1251" s="3" t="s">
        <v>102</v>
      </c>
    </row>
    <row r="1252" spans="1:10">
      <c r="C1252" s="3"/>
      <c r="D1252" s="3"/>
      <c r="E1252" s="3"/>
      <c r="F1252" s="3"/>
      <c r="G1252" s="3"/>
    </row>
    <row r="1253" spans="1:10">
      <c r="C1253" s="3"/>
      <c r="D1253" s="3"/>
      <c r="E1253" s="3"/>
      <c r="F1253" s="3"/>
      <c r="G1253" s="3"/>
    </row>
    <row r="1257" spans="1:10" ht="21">
      <c r="A1257" s="15" t="s">
        <v>83</v>
      </c>
      <c r="B1257" s="15"/>
      <c r="C1257" s="15"/>
      <c r="D1257" s="15"/>
      <c r="E1257" s="15"/>
      <c r="F1257" s="15"/>
      <c r="G1257" s="15"/>
      <c r="H1257" s="15"/>
      <c r="I1257" s="15"/>
      <c r="J1257" s="15"/>
    </row>
    <row r="1259" spans="1:10">
      <c r="A1259" s="14" t="s">
        <v>226</v>
      </c>
      <c r="B1259" s="14"/>
      <c r="C1259" s="14"/>
      <c r="D1259" s="14"/>
      <c r="E1259" s="14"/>
      <c r="F1259" s="14"/>
      <c r="G1259" s="14"/>
      <c r="H1259" s="14"/>
      <c r="I1259" s="14"/>
      <c r="J1259" s="14"/>
    </row>
    <row r="1260" spans="1:10">
      <c r="A1260" s="14" t="s">
        <v>227</v>
      </c>
      <c r="B1260" s="14"/>
      <c r="C1260" s="14"/>
      <c r="D1260" s="14"/>
      <c r="E1260" s="14"/>
      <c r="F1260" s="14"/>
      <c r="G1260" s="14"/>
      <c r="H1260" s="14"/>
      <c r="I1260" s="14"/>
      <c r="J1260" s="14"/>
    </row>
    <row r="1261" spans="1:10">
      <c r="A1261" s="14" t="s">
        <v>228</v>
      </c>
      <c r="B1261" s="14"/>
      <c r="C1261" s="14"/>
      <c r="D1261" s="14"/>
      <c r="E1261" s="14"/>
      <c r="F1261" s="14"/>
      <c r="G1261" s="14"/>
      <c r="H1261" s="14"/>
      <c r="I1261" s="14"/>
      <c r="J1261" s="14"/>
    </row>
    <row r="1262" spans="1:10">
      <c r="A1262" s="14" t="s">
        <v>111</v>
      </c>
      <c r="B1262" s="14"/>
      <c r="C1262" s="14"/>
      <c r="D1262" s="14"/>
      <c r="E1262" s="14"/>
      <c r="F1262" s="14"/>
      <c r="G1262" s="14"/>
      <c r="H1262" s="14"/>
      <c r="I1262" s="14"/>
      <c r="J1262" s="14"/>
    </row>
    <row r="1263" spans="1:10">
      <c r="C1263" s="3"/>
      <c r="D1263" s="3"/>
      <c r="E1263" s="3"/>
      <c r="F1263" s="3"/>
      <c r="G1263" s="3"/>
    </row>
    <row r="1264" spans="1:10" ht="16.2">
      <c r="A1264" s="12" t="s">
        <v>88</v>
      </c>
      <c r="C1264" s="3"/>
      <c r="D1264" s="3"/>
      <c r="E1264" s="3"/>
      <c r="F1264" s="3"/>
      <c r="G1264" s="10" t="s">
        <v>3</v>
      </c>
    </row>
    <row r="1265" spans="1:7">
      <c r="A1265" t="s">
        <v>89</v>
      </c>
      <c r="C1265" s="3"/>
      <c r="D1265" s="3"/>
      <c r="E1265" s="3"/>
      <c r="F1265" s="3"/>
      <c r="G1265" s="3">
        <v>20000</v>
      </c>
    </row>
    <row r="1266" spans="1:7">
      <c r="A1266" t="s">
        <v>90</v>
      </c>
      <c r="C1266" s="3"/>
      <c r="D1266" s="3"/>
      <c r="E1266" s="3"/>
      <c r="F1266" s="3"/>
      <c r="G1266" s="3">
        <v>0</v>
      </c>
    </row>
    <row r="1267" spans="1:7">
      <c r="A1267" t="s">
        <v>91</v>
      </c>
      <c r="C1267" s="3"/>
      <c r="D1267" s="3"/>
      <c r="E1267" s="3"/>
      <c r="F1267" s="3"/>
      <c r="G1267" s="3">
        <v>0</v>
      </c>
    </row>
    <row r="1268" spans="1:7">
      <c r="A1268" t="s">
        <v>92</v>
      </c>
      <c r="C1268" s="3"/>
      <c r="D1268" s="3"/>
      <c r="E1268" s="3"/>
      <c r="F1268" s="3"/>
      <c r="G1268" s="3">
        <v>0</v>
      </c>
    </row>
    <row r="1269" spans="1:7" ht="16.2">
      <c r="A1269" t="s">
        <v>93</v>
      </c>
      <c r="C1269" s="3"/>
      <c r="D1269" s="3"/>
      <c r="E1269" s="3"/>
      <c r="F1269" s="3"/>
      <c r="G1269" s="11">
        <f>SUM(0.1*20000)</f>
        <v>2000</v>
      </c>
    </row>
    <row r="1270" spans="1:7" ht="16.2">
      <c r="A1270" t="s">
        <v>94</v>
      </c>
      <c r="C1270" s="3"/>
      <c r="D1270" s="3"/>
      <c r="E1270" s="3"/>
      <c r="F1270" s="3"/>
      <c r="G1270" s="8">
        <f>SUM(G1265+G1266+G1267+G1268-G1269)</f>
        <v>18000</v>
      </c>
    </row>
    <row r="1271" spans="1:7">
      <c r="G1271" s="13"/>
    </row>
    <row r="1272" spans="1:7">
      <c r="G1272" s="13"/>
    </row>
    <row r="1275" spans="1:7">
      <c r="C1275" s="3"/>
      <c r="D1275" s="3"/>
      <c r="E1275" s="3"/>
      <c r="F1275" s="3"/>
      <c r="G1275" s="3"/>
    </row>
    <row r="1276" spans="1:7">
      <c r="C1276" s="3"/>
      <c r="D1276" s="3"/>
      <c r="E1276" s="3"/>
      <c r="F1276" s="3"/>
      <c r="G1276" s="3"/>
    </row>
    <row r="1281" spans="1:7">
      <c r="C1281" s="3"/>
      <c r="D1281" s="3"/>
      <c r="E1281" s="3"/>
      <c r="F1281" s="3"/>
      <c r="G1281" s="3"/>
    </row>
    <row r="1282" spans="1:7">
      <c r="A1282" t="s">
        <v>100</v>
      </c>
      <c r="C1282" s="3" t="s">
        <v>99</v>
      </c>
      <c r="D1282" s="3"/>
      <c r="E1282" s="3"/>
      <c r="F1282" s="3"/>
      <c r="G1282" s="3" t="s">
        <v>103</v>
      </c>
    </row>
    <row r="1283" spans="1:7">
      <c r="A1283" t="s">
        <v>101</v>
      </c>
      <c r="C1283" s="3" t="s">
        <v>95</v>
      </c>
      <c r="D1283" s="3"/>
      <c r="E1283" s="3"/>
      <c r="F1283" s="3"/>
      <c r="G1283" s="3" t="s">
        <v>96</v>
      </c>
    </row>
    <row r="1284" spans="1:7">
      <c r="A1284" t="s">
        <v>97</v>
      </c>
      <c r="C1284" s="3" t="s">
        <v>98</v>
      </c>
      <c r="D1284" s="3"/>
      <c r="E1284" s="3"/>
      <c r="F1284" s="3"/>
      <c r="G1284" s="3" t="s">
        <v>102</v>
      </c>
    </row>
    <row r="1285" spans="1:7">
      <c r="C1285" s="3"/>
      <c r="D1285" s="3"/>
      <c r="E1285" s="3"/>
      <c r="F1285" s="3"/>
      <c r="G1285" s="3"/>
    </row>
    <row r="1286" spans="1:7">
      <c r="C1286" s="3"/>
      <c r="D1286" s="3"/>
      <c r="E1286" s="3"/>
      <c r="F1286" s="3"/>
      <c r="G1286" s="3"/>
    </row>
  </sheetData>
  <mergeCells count="186">
    <mergeCell ref="A997:J997"/>
    <mergeCell ref="A998:J998"/>
    <mergeCell ref="A1026:J1026"/>
    <mergeCell ref="A1028:J1028"/>
    <mergeCell ref="A1029:J1029"/>
    <mergeCell ref="A1030:J1030"/>
    <mergeCell ref="A1031:J1031"/>
    <mergeCell ref="A932:J932"/>
    <mergeCell ref="A960:J960"/>
    <mergeCell ref="A962:J962"/>
    <mergeCell ref="A963:J963"/>
    <mergeCell ref="A964:J964"/>
    <mergeCell ref="A965:J965"/>
    <mergeCell ref="A993:J993"/>
    <mergeCell ref="A995:J995"/>
    <mergeCell ref="A996:J996"/>
    <mergeCell ref="A894:J894"/>
    <mergeCell ref="A896:J896"/>
    <mergeCell ref="A897:J897"/>
    <mergeCell ref="A898:J898"/>
    <mergeCell ref="A899:J899"/>
    <mergeCell ref="A927:J927"/>
    <mergeCell ref="A929:J929"/>
    <mergeCell ref="A930:J930"/>
    <mergeCell ref="A931:J931"/>
    <mergeCell ref="A435:J435"/>
    <mergeCell ref="A436:J436"/>
    <mergeCell ref="A437:J437"/>
    <mergeCell ref="A465:J465"/>
    <mergeCell ref="A467:J467"/>
    <mergeCell ref="A501:J501"/>
    <mergeCell ref="A502:J502"/>
    <mergeCell ref="A503:J503"/>
    <mergeCell ref="A468:J468"/>
    <mergeCell ref="A469:J469"/>
    <mergeCell ref="A470:J470"/>
    <mergeCell ref="A498:J498"/>
    <mergeCell ref="A500:J500"/>
    <mergeCell ref="A370:J370"/>
    <mergeCell ref="A371:J371"/>
    <mergeCell ref="A399:J399"/>
    <mergeCell ref="A401:J401"/>
    <mergeCell ref="A402:J402"/>
    <mergeCell ref="A403:J403"/>
    <mergeCell ref="A404:J404"/>
    <mergeCell ref="A432:J432"/>
    <mergeCell ref="A434:J434"/>
    <mergeCell ref="A305:J305"/>
    <mergeCell ref="A333:J333"/>
    <mergeCell ref="A335:J335"/>
    <mergeCell ref="A336:J336"/>
    <mergeCell ref="A337:J337"/>
    <mergeCell ref="A338:J338"/>
    <mergeCell ref="A366:J366"/>
    <mergeCell ref="A368:J368"/>
    <mergeCell ref="A369:J369"/>
    <mergeCell ref="A267:J267"/>
    <mergeCell ref="A269:J269"/>
    <mergeCell ref="A270:J270"/>
    <mergeCell ref="A271:J271"/>
    <mergeCell ref="A272:J272"/>
    <mergeCell ref="A300:J300"/>
    <mergeCell ref="A302:J302"/>
    <mergeCell ref="A303:J303"/>
    <mergeCell ref="A304:J304"/>
    <mergeCell ref="A203:J203"/>
    <mergeCell ref="A204:J204"/>
    <mergeCell ref="A205:J205"/>
    <mergeCell ref="A206:J206"/>
    <mergeCell ref="A234:J234"/>
    <mergeCell ref="A236:J236"/>
    <mergeCell ref="A237:J237"/>
    <mergeCell ref="A238:J238"/>
    <mergeCell ref="A239:J239"/>
    <mergeCell ref="A1:J1"/>
    <mergeCell ref="A69:J69"/>
    <mergeCell ref="A71:J71"/>
    <mergeCell ref="A531:J531"/>
    <mergeCell ref="A533:J533"/>
    <mergeCell ref="A72:J72"/>
    <mergeCell ref="A73:J73"/>
    <mergeCell ref="A74:J74"/>
    <mergeCell ref="A102:J102"/>
    <mergeCell ref="A104:J104"/>
    <mergeCell ref="A105:J105"/>
    <mergeCell ref="A106:J106"/>
    <mergeCell ref="A107:J107"/>
    <mergeCell ref="A135:J135"/>
    <mergeCell ref="A137:J137"/>
    <mergeCell ref="A138:J138"/>
    <mergeCell ref="A139:J139"/>
    <mergeCell ref="A140:J140"/>
    <mergeCell ref="A168:J168"/>
    <mergeCell ref="A170:J170"/>
    <mergeCell ref="A171:J171"/>
    <mergeCell ref="A172:J172"/>
    <mergeCell ref="A173:J173"/>
    <mergeCell ref="A201:J201"/>
    <mergeCell ref="A567:J567"/>
    <mergeCell ref="A568:J568"/>
    <mergeCell ref="A569:J569"/>
    <mergeCell ref="A597:J597"/>
    <mergeCell ref="A599:J599"/>
    <mergeCell ref="A534:J534"/>
    <mergeCell ref="A535:J535"/>
    <mergeCell ref="A536:J536"/>
    <mergeCell ref="A564:J564"/>
    <mergeCell ref="A566:J566"/>
    <mergeCell ref="A633:J633"/>
    <mergeCell ref="A634:J634"/>
    <mergeCell ref="A635:J635"/>
    <mergeCell ref="A663:J663"/>
    <mergeCell ref="A665:J665"/>
    <mergeCell ref="A600:J600"/>
    <mergeCell ref="A601:J601"/>
    <mergeCell ref="A602:J602"/>
    <mergeCell ref="A630:J630"/>
    <mergeCell ref="A632:J632"/>
    <mergeCell ref="A699:J699"/>
    <mergeCell ref="A700:J700"/>
    <mergeCell ref="A701:J701"/>
    <mergeCell ref="A729:J729"/>
    <mergeCell ref="A731:J731"/>
    <mergeCell ref="A666:J666"/>
    <mergeCell ref="A667:J667"/>
    <mergeCell ref="A668:J668"/>
    <mergeCell ref="A696:J696"/>
    <mergeCell ref="A698:J698"/>
    <mergeCell ref="A765:J765"/>
    <mergeCell ref="A766:J766"/>
    <mergeCell ref="A767:J767"/>
    <mergeCell ref="A795:J795"/>
    <mergeCell ref="A797:J797"/>
    <mergeCell ref="A732:J732"/>
    <mergeCell ref="A733:J733"/>
    <mergeCell ref="A734:J734"/>
    <mergeCell ref="A762:J762"/>
    <mergeCell ref="A764:J764"/>
    <mergeCell ref="A864:J864"/>
    <mergeCell ref="A865:J865"/>
    <mergeCell ref="A866:J866"/>
    <mergeCell ref="A831:J831"/>
    <mergeCell ref="A832:J832"/>
    <mergeCell ref="A833:J833"/>
    <mergeCell ref="A861:J861"/>
    <mergeCell ref="A863:J863"/>
    <mergeCell ref="A798:J798"/>
    <mergeCell ref="A799:J799"/>
    <mergeCell ref="A800:J800"/>
    <mergeCell ref="A828:J828"/>
    <mergeCell ref="A830:J830"/>
    <mergeCell ref="A1059:J1059"/>
    <mergeCell ref="A1061:J1061"/>
    <mergeCell ref="A1062:J1062"/>
    <mergeCell ref="A1063:J1063"/>
    <mergeCell ref="A1064:J1064"/>
    <mergeCell ref="A1092:J1092"/>
    <mergeCell ref="A1094:J1094"/>
    <mergeCell ref="A1095:J1095"/>
    <mergeCell ref="A1096:J1096"/>
    <mergeCell ref="A1097:J1097"/>
    <mergeCell ref="A1125:J1125"/>
    <mergeCell ref="A1127:J1127"/>
    <mergeCell ref="A1128:J1128"/>
    <mergeCell ref="A1129:J1129"/>
    <mergeCell ref="A1130:J1130"/>
    <mergeCell ref="A1163:J1163"/>
    <mergeCell ref="A1162:J1162"/>
    <mergeCell ref="A1161:J1161"/>
    <mergeCell ref="A1160:J1160"/>
    <mergeCell ref="A1158:J1158"/>
    <mergeCell ref="A1229:J1229"/>
    <mergeCell ref="A1257:J1257"/>
    <mergeCell ref="A1259:J1259"/>
    <mergeCell ref="A1260:J1260"/>
    <mergeCell ref="A1261:J1261"/>
    <mergeCell ref="A1262:J1262"/>
    <mergeCell ref="A1191:J1191"/>
    <mergeCell ref="A1193:J1193"/>
    <mergeCell ref="A1194:J1194"/>
    <mergeCell ref="A1195:J1195"/>
    <mergeCell ref="A1196:J1196"/>
    <mergeCell ref="A1224:J1224"/>
    <mergeCell ref="A1226:J1226"/>
    <mergeCell ref="A1227:J1227"/>
    <mergeCell ref="A1228:J122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2020-06-03T12:45:32Z</cp:lastPrinted>
  <dcterms:created xsi:type="dcterms:W3CDTF">2020-06-01T11:34:13Z</dcterms:created>
  <dcterms:modified xsi:type="dcterms:W3CDTF">2020-06-04T11:10:57Z</dcterms:modified>
</cp:coreProperties>
</file>